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8" windowHeight="12540"/>
  </bookViews>
  <sheets>
    <sheet name="基本情况" sheetId="1" r:id="rId1"/>
    <sheet name="课程成绩核算表" sheetId="5" r:id="rId2"/>
    <sheet name="其他项目核算表" sheetId="7" r:id="rId3"/>
    <sheet name="科研成绩核算表" sheetId="6" r:id="rId4"/>
    <sheet name="学术报告及会议核算表" sheetId="8" r:id="rId5"/>
    <sheet name="其他活动核算表" sheetId="9" r:id="rId6"/>
    <sheet name="项目成绩核算表" sheetId="10" r:id="rId7"/>
  </sheets>
  <calcPr calcId="144525"/>
</workbook>
</file>

<file path=xl/sharedStrings.xml><?xml version="1.0" encoding="utf-8"?>
<sst xmlns="http://schemas.openxmlformats.org/spreadsheetml/2006/main" count="173" uniqueCount="113">
  <si>
    <r>
      <rPr>
        <b/>
        <sz val="16"/>
        <color theme="1"/>
        <rFont val="等线"/>
        <charset val="134"/>
        <scheme val="minor"/>
      </rPr>
      <t>生命科学学院研究生奖学金评定-</t>
    </r>
    <r>
      <rPr>
        <b/>
        <sz val="16"/>
        <color rgb="FFFF0000"/>
        <rFont val="等线"/>
        <charset val="134"/>
        <scheme val="minor"/>
      </rPr>
      <t>成绩</t>
    </r>
    <r>
      <rPr>
        <b/>
        <sz val="16"/>
        <color theme="1"/>
        <rFont val="等线"/>
        <charset val="134"/>
        <scheme val="minor"/>
      </rPr>
      <t>核算表</t>
    </r>
  </si>
  <si>
    <t>研究生姓名：</t>
  </si>
  <si>
    <t>导师：</t>
  </si>
  <si>
    <t>入学年级：202</t>
  </si>
  <si>
    <r>
      <t>专业：学（</t>
    </r>
    <r>
      <rPr>
        <sz val="12"/>
        <color rgb="FFFF0000"/>
        <rFont val="等线"/>
        <charset val="134"/>
        <scheme val="minor"/>
      </rPr>
      <t>学硕</t>
    </r>
    <r>
      <rPr>
        <sz val="12"/>
        <color theme="1"/>
        <rFont val="等线"/>
        <charset val="134"/>
        <scheme val="minor"/>
      </rPr>
      <t>）</t>
    </r>
  </si>
  <si>
    <t>核算人签字：</t>
  </si>
  <si>
    <t>核算时间：2023年9月3日</t>
  </si>
  <si>
    <r>
      <rPr>
        <sz val="14"/>
        <color theme="1"/>
        <rFont val="宋体"/>
        <charset val="134"/>
      </rPr>
      <t>二年级（以一年级课程成绩及综合表现评定）综合测评成绩</t>
    </r>
    <r>
      <rPr>
        <sz val="14"/>
        <color theme="1"/>
        <rFont val="MingLiU-ExtB"/>
        <charset val="136"/>
      </rPr>
      <t xml:space="preserve"> = </t>
    </r>
    <r>
      <rPr>
        <sz val="14"/>
        <color theme="1"/>
        <rFont val="宋体"/>
        <charset val="134"/>
      </rPr>
      <t>学业成绩</t>
    </r>
    <r>
      <rPr>
        <sz val="14"/>
        <color theme="1"/>
        <rFont val="MingLiU-ExtB"/>
        <charset val="136"/>
      </rPr>
      <t>×30%+</t>
    </r>
    <r>
      <rPr>
        <sz val="14"/>
        <color theme="1"/>
        <rFont val="宋体"/>
        <charset val="134"/>
      </rPr>
      <t>科研业绩</t>
    </r>
    <r>
      <rPr>
        <sz val="14"/>
        <color theme="1"/>
        <rFont val="MingLiU-ExtB"/>
        <charset val="136"/>
      </rPr>
      <t>×50%+</t>
    </r>
    <r>
      <rPr>
        <sz val="14"/>
        <color theme="1"/>
        <rFont val="宋体"/>
        <charset val="134"/>
      </rPr>
      <t>综合表现</t>
    </r>
    <r>
      <rPr>
        <sz val="14"/>
        <color theme="1"/>
        <rFont val="MingLiU-ExtB"/>
        <charset val="136"/>
      </rPr>
      <t>×20%</t>
    </r>
  </si>
  <si>
    <r>
      <rPr>
        <sz val="14"/>
        <color theme="1"/>
        <rFont val="宋体"/>
        <charset val="134"/>
      </rPr>
      <t>三年级（学业成绩以所有课程成绩为准，科研成果以二年级所获成果认定）综合测评成绩</t>
    </r>
    <r>
      <rPr>
        <sz val="14"/>
        <color theme="1"/>
        <rFont val="MingLiU-ExtB"/>
        <charset val="136"/>
      </rPr>
      <t xml:space="preserve"> = </t>
    </r>
    <r>
      <rPr>
        <sz val="14"/>
        <color theme="1"/>
        <rFont val="宋体"/>
        <charset val="134"/>
      </rPr>
      <t>学业成绩</t>
    </r>
    <r>
      <rPr>
        <sz val="14"/>
        <color theme="1"/>
        <rFont val="MingLiU-ExtB"/>
        <charset val="136"/>
      </rPr>
      <t>×30%+</t>
    </r>
    <r>
      <rPr>
        <sz val="14"/>
        <color theme="1"/>
        <rFont val="宋体"/>
        <charset val="134"/>
      </rPr>
      <t>科研业绩</t>
    </r>
    <r>
      <rPr>
        <sz val="14"/>
        <color theme="1"/>
        <rFont val="MingLiU-ExtB"/>
        <charset val="136"/>
      </rPr>
      <t>×50%+</t>
    </r>
    <r>
      <rPr>
        <sz val="14"/>
        <color theme="1"/>
        <rFont val="宋体"/>
        <charset val="134"/>
      </rPr>
      <t>综合表现</t>
    </r>
    <r>
      <rPr>
        <sz val="14"/>
        <color theme="1"/>
        <rFont val="MingLiU-ExtB"/>
        <charset val="136"/>
      </rPr>
      <t>×20%</t>
    </r>
  </si>
  <si>
    <t>得分</t>
  </si>
  <si>
    <t>课程成绩</t>
  </si>
  <si>
    <t>CET-6换算成绩</t>
  </si>
  <si>
    <t>学业成绩</t>
  </si>
  <si>
    <t>开题报告</t>
  </si>
  <si>
    <t>中期考核</t>
  </si>
  <si>
    <t>科研业绩</t>
  </si>
  <si>
    <t>学术报告</t>
  </si>
  <si>
    <t>学院比赛</t>
  </si>
  <si>
    <t>其他比赛</t>
  </si>
  <si>
    <t>综合表现</t>
  </si>
  <si>
    <t>总成绩</t>
  </si>
  <si>
    <r>
      <rPr>
        <b/>
        <sz val="16"/>
        <color theme="1"/>
        <rFont val="等线"/>
        <charset val="134"/>
        <scheme val="minor"/>
      </rPr>
      <t>生命科学学院研究生奖学金评定-</t>
    </r>
    <r>
      <rPr>
        <b/>
        <sz val="16"/>
        <color rgb="FFFF0000"/>
        <rFont val="等线"/>
        <charset val="134"/>
        <scheme val="minor"/>
      </rPr>
      <t>课程成绩</t>
    </r>
    <r>
      <rPr>
        <b/>
        <sz val="16"/>
        <color theme="1"/>
        <rFont val="等线"/>
        <charset val="134"/>
        <scheme val="minor"/>
      </rPr>
      <t>核算表</t>
    </r>
  </si>
  <si>
    <t>核算时间：2023年9月1日</t>
  </si>
  <si>
    <t>全部课程-加权平均成绩（小数点后保留2位）</t>
  </si>
  <si>
    <t>总学分/加权总成绩</t>
  </si>
  <si>
    <t>序号</t>
  </si>
  <si>
    <t>课程名称</t>
  </si>
  <si>
    <t>课程类别</t>
  </si>
  <si>
    <t>成绩</t>
  </si>
  <si>
    <t>学分</t>
  </si>
  <si>
    <t>单科加权成绩</t>
  </si>
  <si>
    <t>案例研究及其论文写作</t>
  </si>
  <si>
    <t>荣誉课程</t>
  </si>
  <si>
    <t>高级植物生理与生态学</t>
  </si>
  <si>
    <t>专业选修</t>
  </si>
  <si>
    <t>自然辩证法概论</t>
  </si>
  <si>
    <t>公共必修</t>
  </si>
  <si>
    <r>
      <rPr>
        <b/>
        <sz val="16"/>
        <color theme="1"/>
        <rFont val="等线"/>
        <charset val="134"/>
        <scheme val="minor"/>
      </rPr>
      <t>生命科学学院研究生奖学金评定-</t>
    </r>
    <r>
      <rPr>
        <b/>
        <sz val="16"/>
        <color rgb="FFFF0000"/>
        <rFont val="等线"/>
        <charset val="134"/>
        <scheme val="minor"/>
      </rPr>
      <t>其他环节考核成绩</t>
    </r>
    <r>
      <rPr>
        <b/>
        <sz val="16"/>
        <color theme="1"/>
        <rFont val="等线"/>
        <charset val="134"/>
        <scheme val="minor"/>
      </rPr>
      <t>核算表</t>
    </r>
  </si>
  <si>
    <t>考评项目</t>
  </si>
  <si>
    <t>考评成绩</t>
  </si>
  <si>
    <t>换算分值</t>
  </si>
  <si>
    <t>备注</t>
  </si>
  <si>
    <t>ECT-6成绩</t>
  </si>
  <si>
    <t>710分为100分，按百分制换算，直接在C6输入成绩即可换算出分值，小数点后保留2位。</t>
  </si>
  <si>
    <t>优秀计90、良好计80、中等计70、合格计60、不及格计50；不及格者不得参评各类奖学金。目前2021级职教硕士未完成专业实践的成绩均按良好80分计算，教育实习按实际终评成绩计算。</t>
  </si>
  <si>
    <t>教育实习</t>
  </si>
  <si>
    <t>专业实践</t>
  </si>
  <si>
    <r>
      <rPr>
        <b/>
        <sz val="16"/>
        <color theme="1"/>
        <rFont val="等线"/>
        <charset val="134"/>
        <scheme val="minor"/>
      </rPr>
      <t>生命科学学院研究生奖学金评定-</t>
    </r>
    <r>
      <rPr>
        <b/>
        <sz val="16"/>
        <color rgb="FFFF0000"/>
        <rFont val="等线"/>
        <charset val="134"/>
        <scheme val="minor"/>
      </rPr>
      <t>科研成绩</t>
    </r>
    <r>
      <rPr>
        <b/>
        <sz val="16"/>
        <color theme="1"/>
        <rFont val="等线"/>
        <charset val="134"/>
        <scheme val="minor"/>
      </rPr>
      <t>核算表</t>
    </r>
  </si>
  <si>
    <t>入学年级：</t>
  </si>
  <si>
    <t>专业：学（学硕）</t>
  </si>
  <si>
    <r>
      <t>分值分配：</t>
    </r>
    <r>
      <rPr>
        <sz val="12"/>
        <color theme="1"/>
        <rFont val="Times New Roman"/>
        <charset val="134"/>
      </rPr>
      <t>A1</t>
    </r>
    <r>
      <rPr>
        <sz val="12"/>
        <color theme="1"/>
        <rFont val="等线"/>
        <charset val="134"/>
      </rPr>
      <t>类（一区</t>
    </r>
    <r>
      <rPr>
        <sz val="12"/>
        <color theme="1"/>
        <rFont val="Times New Roman"/>
        <charset val="134"/>
      </rPr>
      <t>70</t>
    </r>
    <r>
      <rPr>
        <sz val="12"/>
        <color theme="1"/>
        <rFont val="等线"/>
        <charset val="134"/>
      </rPr>
      <t>分，二区</t>
    </r>
    <r>
      <rPr>
        <sz val="12"/>
        <color theme="1"/>
        <rFont val="Times New Roman"/>
        <charset val="134"/>
      </rPr>
      <t>40</t>
    </r>
    <r>
      <rPr>
        <sz val="12"/>
        <color theme="1"/>
        <rFont val="等线"/>
        <charset val="134"/>
      </rPr>
      <t>分，三区</t>
    </r>
    <r>
      <rPr>
        <sz val="12"/>
        <color theme="1"/>
        <rFont val="Times New Roman"/>
        <charset val="134"/>
      </rPr>
      <t>25</t>
    </r>
    <r>
      <rPr>
        <sz val="12"/>
        <color theme="1"/>
        <rFont val="等线"/>
        <charset val="134"/>
      </rPr>
      <t>分，四区</t>
    </r>
    <r>
      <rPr>
        <sz val="12"/>
        <color theme="1"/>
        <rFont val="Times New Roman"/>
        <charset val="134"/>
      </rPr>
      <t>18</t>
    </r>
    <r>
      <rPr>
        <sz val="12"/>
        <color theme="1"/>
        <rFont val="等线"/>
        <charset val="134"/>
      </rPr>
      <t>分，如果当年期刊的区域出现变动，按接收当年最高的算）、</t>
    </r>
    <r>
      <rPr>
        <sz val="12"/>
        <color theme="1"/>
        <rFont val="Times New Roman"/>
        <charset val="134"/>
      </rPr>
      <t>A2</t>
    </r>
    <r>
      <rPr>
        <sz val="12"/>
        <color theme="1"/>
        <rFont val="等线"/>
        <charset val="134"/>
      </rPr>
      <t>类</t>
    </r>
    <r>
      <rPr>
        <sz val="12"/>
        <color theme="1"/>
        <rFont val="Times New Roman"/>
        <charset val="134"/>
      </rPr>
      <t>14</t>
    </r>
    <r>
      <rPr>
        <sz val="12"/>
        <color theme="1"/>
        <rFont val="等线"/>
        <charset val="134"/>
      </rPr>
      <t>分、</t>
    </r>
    <r>
      <rPr>
        <sz val="12"/>
        <color theme="1"/>
        <rFont val="Times New Roman"/>
        <charset val="134"/>
      </rPr>
      <t>B</t>
    </r>
    <r>
      <rPr>
        <sz val="12"/>
        <color theme="1"/>
        <rFont val="等线"/>
        <charset val="134"/>
      </rPr>
      <t>类</t>
    </r>
    <r>
      <rPr>
        <sz val="12"/>
        <color theme="1"/>
        <rFont val="Times New Roman"/>
        <charset val="134"/>
      </rPr>
      <t>10</t>
    </r>
    <r>
      <rPr>
        <sz val="12"/>
        <color theme="1"/>
        <rFont val="等线"/>
        <charset val="134"/>
      </rPr>
      <t>分、</t>
    </r>
    <r>
      <rPr>
        <sz val="12"/>
        <color theme="1"/>
        <rFont val="Times New Roman"/>
        <charset val="134"/>
      </rPr>
      <t>C</t>
    </r>
    <r>
      <rPr>
        <sz val="12"/>
        <color theme="1"/>
        <rFont val="等线"/>
        <charset val="134"/>
      </rPr>
      <t>类</t>
    </r>
    <r>
      <rPr>
        <sz val="12"/>
        <color theme="1"/>
        <rFont val="Times New Roman"/>
        <charset val="134"/>
      </rPr>
      <t>6</t>
    </r>
    <r>
      <rPr>
        <sz val="12"/>
        <color theme="1"/>
        <rFont val="等线"/>
        <charset val="134"/>
      </rPr>
      <t>分、</t>
    </r>
    <r>
      <rPr>
        <sz val="12"/>
        <color theme="1"/>
        <rFont val="Times New Roman"/>
        <charset val="134"/>
      </rPr>
      <t>D</t>
    </r>
    <r>
      <rPr>
        <sz val="12"/>
        <color theme="1"/>
        <rFont val="等线"/>
        <charset val="134"/>
      </rPr>
      <t>类</t>
    </r>
    <r>
      <rPr>
        <sz val="12"/>
        <color theme="1"/>
        <rFont val="Times New Roman"/>
        <charset val="134"/>
      </rPr>
      <t>2</t>
    </r>
    <r>
      <rPr>
        <sz val="12"/>
        <color theme="1"/>
        <rFont val="等线"/>
        <charset val="134"/>
      </rPr>
      <t>分；第一作者按赋值的</t>
    </r>
    <r>
      <rPr>
        <sz val="12"/>
        <color theme="1"/>
        <rFont val="Times New Roman"/>
        <charset val="134"/>
      </rPr>
      <t>100%</t>
    </r>
    <r>
      <rPr>
        <sz val="12"/>
        <color theme="1"/>
        <rFont val="等线"/>
        <charset val="134"/>
      </rPr>
      <t>计；导师和学生同一作者，导师靠前，学生的按</t>
    </r>
    <r>
      <rPr>
        <sz val="12"/>
        <color theme="1"/>
        <rFont val="Times New Roman"/>
        <charset val="134"/>
      </rPr>
      <t>90%</t>
    </r>
    <r>
      <rPr>
        <sz val="12"/>
        <color theme="1"/>
        <rFont val="等线"/>
        <charset val="134"/>
      </rPr>
      <t>计，学生靠前，按</t>
    </r>
    <r>
      <rPr>
        <sz val="12"/>
        <color theme="1"/>
        <rFont val="Times New Roman"/>
        <charset val="134"/>
      </rPr>
      <t>100%</t>
    </r>
    <r>
      <rPr>
        <sz val="12"/>
        <color theme="1"/>
        <rFont val="等线"/>
        <charset val="134"/>
      </rPr>
      <t>计；学生同一作者，靠前这按</t>
    </r>
    <r>
      <rPr>
        <sz val="12"/>
        <color theme="1"/>
        <rFont val="Times New Roman"/>
        <charset val="134"/>
      </rPr>
      <t>100%</t>
    </r>
    <r>
      <rPr>
        <sz val="12"/>
        <color theme="1"/>
        <rFont val="等线"/>
        <charset val="134"/>
      </rPr>
      <t>计，靠后者按</t>
    </r>
    <r>
      <rPr>
        <sz val="12"/>
        <color theme="1"/>
        <rFont val="Times New Roman"/>
        <charset val="134"/>
      </rPr>
      <t>60%</t>
    </r>
    <r>
      <rPr>
        <sz val="12"/>
        <color theme="1"/>
        <rFont val="等线"/>
        <charset val="134"/>
      </rPr>
      <t>计；两个以上同一作者，第三个共一作者按</t>
    </r>
    <r>
      <rPr>
        <sz val="12"/>
        <color theme="1"/>
        <rFont val="Times New Roman"/>
        <charset val="134"/>
      </rPr>
      <t>20%</t>
    </r>
    <r>
      <rPr>
        <sz val="12"/>
        <color theme="1"/>
        <rFont val="等线"/>
        <charset val="134"/>
      </rPr>
      <t>计；第一、二作者均为学生的，第二作者按</t>
    </r>
    <r>
      <rPr>
        <sz val="12"/>
        <color theme="1"/>
        <rFont val="Times New Roman"/>
        <charset val="134"/>
      </rPr>
      <t>20%</t>
    </r>
    <r>
      <rPr>
        <sz val="12"/>
        <color theme="1"/>
        <rFont val="等线"/>
        <charset val="134"/>
      </rPr>
      <t>计；第三作者均按</t>
    </r>
    <r>
      <rPr>
        <sz val="12"/>
        <color theme="1"/>
        <rFont val="Times New Roman"/>
        <charset val="134"/>
      </rPr>
      <t>10%</t>
    </r>
    <r>
      <rPr>
        <sz val="12"/>
        <color theme="1"/>
        <rFont val="等线"/>
        <charset val="134"/>
      </rPr>
      <t>计，第四作者均按</t>
    </r>
    <r>
      <rPr>
        <sz val="12"/>
        <color theme="1"/>
        <rFont val="Times New Roman"/>
        <charset val="134"/>
      </rPr>
      <t>5%</t>
    </r>
    <r>
      <rPr>
        <sz val="12"/>
        <color theme="1"/>
        <rFont val="等线"/>
        <charset val="134"/>
      </rPr>
      <t>计，第五作者不计分。</t>
    </r>
  </si>
  <si>
    <t>科研总分</t>
  </si>
  <si>
    <t>科研基础分值</t>
  </si>
  <si>
    <t>附加总分</t>
  </si>
  <si>
    <t>成果名称</t>
  </si>
  <si>
    <t>刊物名称</t>
  </si>
  <si>
    <t>成果级别</t>
  </si>
  <si>
    <t>前5名作者（按顺序）</t>
  </si>
  <si>
    <t>本人排名</t>
  </si>
  <si>
    <t>B类</t>
  </si>
  <si>
    <t>A1类
（三区）</t>
  </si>
  <si>
    <r>
      <rPr>
        <b/>
        <sz val="16"/>
        <color theme="1"/>
        <rFont val="等线"/>
        <charset val="134"/>
        <scheme val="minor"/>
      </rPr>
      <t>生命科学学院研究生奖学金评定-</t>
    </r>
    <r>
      <rPr>
        <b/>
        <sz val="16"/>
        <color rgb="FFFF0000"/>
        <rFont val="等线"/>
        <charset val="134"/>
        <scheme val="minor"/>
      </rPr>
      <t>学术报告及会议</t>
    </r>
    <r>
      <rPr>
        <b/>
        <sz val="16"/>
        <color theme="1"/>
        <rFont val="等线"/>
        <charset val="134"/>
        <scheme val="minor"/>
      </rPr>
      <t>核算表</t>
    </r>
  </si>
  <si>
    <t>（1）研究生每学年必须听取不少于 5 场学院组织的学术报告，多于 5 场，按 1 场次加 1 分，少于 5 场，按 1 场次扣 1 分计算（个人意愿参加的学术报告不计分），可累计加分（按班级或研究生会学术
部统计和听取学术报告的会议记录为主要依据；线上学术报告需提供相关证明材料）；研究生作为会议工作人员或全程参加本院组织的各类专业性学术会议每次计 2 分（不累计学术报告场次和天数，须提供证明材料），其他情况均不加分。学校或学院组织的重大会议无故不参与者一次扣两分</t>
  </si>
  <si>
    <t>（5）研究生每参加一次专业性国际学术会议计 5 分、全国性学术会议计 3 分、省级会议计 2 分；参会提交学术墙报者分别追加 10分、6 分、4 分；在相应级别的学术会议上做报告者分别追加 20 分、12 分、8 分、；参评者需提交参会证明，提供 1-2 张本人在会议现场的照片，导师签字审核。</t>
  </si>
  <si>
    <t>总分</t>
  </si>
  <si>
    <t>报告题目</t>
  </si>
  <si>
    <t>报告人</t>
  </si>
  <si>
    <t>日期</t>
  </si>
  <si>
    <t>报告类型</t>
  </si>
  <si>
    <t>是否为工作人员</t>
  </si>
  <si>
    <r>
      <rPr>
        <sz val="11"/>
        <color theme="1"/>
        <rFont val="宋体"/>
        <charset val="134"/>
      </rPr>
      <t>阴离子通道</t>
    </r>
    <r>
      <rPr>
        <sz val="11"/>
        <color theme="1"/>
        <rFont val="Times New Roman"/>
        <charset val="134"/>
      </rPr>
      <t>SLAH3</t>
    </r>
    <r>
      <rPr>
        <sz val="11"/>
        <color theme="1"/>
        <rFont val="宋体"/>
        <charset val="134"/>
      </rPr>
      <t>介导植物多重抗逆反应</t>
    </r>
  </si>
  <si>
    <r>
      <rPr>
        <sz val="11"/>
        <color theme="1"/>
        <rFont val="宋体"/>
        <charset val="134"/>
      </rPr>
      <t>何凯</t>
    </r>
  </si>
  <si>
    <t>否</t>
  </si>
  <si>
    <t>最低标准5场不加分</t>
  </si>
  <si>
    <r>
      <rPr>
        <sz val="11"/>
        <color theme="1"/>
        <rFont val="宋体"/>
        <charset val="134"/>
      </rPr>
      <t>叶绿体与光合作用</t>
    </r>
  </si>
  <si>
    <r>
      <rPr>
        <sz val="11"/>
        <color theme="1"/>
        <rFont val="宋体"/>
        <charset val="134"/>
      </rPr>
      <t>杨文强</t>
    </r>
  </si>
  <si>
    <r>
      <rPr>
        <sz val="11"/>
        <color theme="1"/>
        <rFont val="宋体"/>
        <charset val="134"/>
      </rPr>
      <t>林木干旱适应性的形成机理与应用研究</t>
    </r>
  </si>
  <si>
    <r>
      <rPr>
        <sz val="11"/>
        <color theme="1"/>
        <rFont val="宋体"/>
        <charset val="134"/>
      </rPr>
      <t>方向文</t>
    </r>
  </si>
  <si>
    <r>
      <rPr>
        <sz val="11"/>
        <color theme="1"/>
        <rFont val="宋体"/>
        <charset val="134"/>
      </rPr>
      <t>胃源性益生菌防治胃相关疾病的潜力及机制研究</t>
    </r>
  </si>
  <si>
    <r>
      <rPr>
        <sz val="11"/>
        <color theme="1"/>
        <rFont val="宋体"/>
        <charset val="134"/>
      </rPr>
      <t>范宏英</t>
    </r>
  </si>
  <si>
    <r>
      <rPr>
        <sz val="11"/>
        <color theme="1"/>
        <rFont val="宋体"/>
        <charset val="134"/>
      </rPr>
      <t>水稻耐寒信号网络与分子设计潜力</t>
    </r>
  </si>
  <si>
    <r>
      <rPr>
        <sz val="11"/>
        <color theme="1"/>
        <rFont val="宋体"/>
        <charset val="134"/>
      </rPr>
      <t>种康</t>
    </r>
  </si>
  <si>
    <r>
      <rPr>
        <sz val="11"/>
        <color theme="1"/>
        <rFont val="宋体"/>
        <charset val="134"/>
      </rPr>
      <t>神经系统罕见病：从临床到基础再到临床</t>
    </r>
  </si>
  <si>
    <r>
      <rPr>
        <sz val="11"/>
        <color theme="1"/>
        <rFont val="宋体"/>
        <charset val="134"/>
      </rPr>
      <t>贾大</t>
    </r>
  </si>
  <si>
    <r>
      <rPr>
        <b/>
        <sz val="16"/>
        <color theme="1"/>
        <rFont val="等线"/>
        <charset val="134"/>
        <scheme val="minor"/>
      </rPr>
      <t>生命科学学院研究生奖学金评定-</t>
    </r>
    <r>
      <rPr>
        <b/>
        <sz val="16"/>
        <color rgb="FFFF0000"/>
        <rFont val="等线"/>
        <charset val="134"/>
        <scheme val="minor"/>
      </rPr>
      <t>其他活动</t>
    </r>
    <r>
      <rPr>
        <b/>
        <sz val="16"/>
        <color theme="1"/>
        <rFont val="等线"/>
        <charset val="134"/>
        <scheme val="minor"/>
      </rPr>
      <t>核算表</t>
    </r>
  </si>
  <si>
    <t>（2）参加研究生学术月、教师技能大赛、微课教学、微格教学、说课比赛等院级组织的此类活动一次计 3 分，获一等奖追加 3 分（共计 6 分）、二等奖追加 2 分（共计 5 分）、三等奖追加 1 分（共计 4 分），其他情况不加分。</t>
  </si>
  <si>
    <t>活动名称</t>
  </si>
  <si>
    <t>活动类型</t>
  </si>
  <si>
    <t>获奖情况</t>
  </si>
  <si>
    <t>奖励级别</t>
  </si>
  <si>
    <t>是否有奖状或证书</t>
  </si>
  <si>
    <t>研究生学术月</t>
  </si>
  <si>
    <t>学术专业活动</t>
  </si>
  <si>
    <t>二等奖</t>
  </si>
  <si>
    <t>院级</t>
  </si>
  <si>
    <t>有</t>
  </si>
  <si>
    <r>
      <rPr>
        <b/>
        <sz val="16"/>
        <color theme="1"/>
        <rFont val="等线"/>
        <charset val="134"/>
        <scheme val="minor"/>
      </rPr>
      <t>生命科学学院研究生奖学金评定-</t>
    </r>
    <r>
      <rPr>
        <b/>
        <sz val="16"/>
        <color rgb="FFFF0000"/>
        <rFont val="等线"/>
        <charset val="134"/>
        <scheme val="minor"/>
      </rPr>
      <t>项目成绩</t>
    </r>
    <r>
      <rPr>
        <b/>
        <sz val="16"/>
        <color theme="1"/>
        <rFont val="等线"/>
        <charset val="134"/>
        <scheme val="minor"/>
      </rPr>
      <t>核算表</t>
    </r>
  </si>
  <si>
    <t>入学年级：20</t>
  </si>
  <si>
    <t>（3）参加学校或学院组织的研究生寒暑期社会实践活动 1 次计2 分，负责人追加 1 分（与个人学业相关的实践活动不计分）。</t>
  </si>
  <si>
    <t>（4）担任学院研究生会干部考核合格、研究生党支部干部和各班班长、副班长、辅导员助理、研究生助管职务满 1 年，期间无重大
工作失误者，每人每年计 4 分，同时兼任两个职务的追加 2 分；院级设置的其他学生职务计 1 分，本项封顶分值为 6 分。</t>
  </si>
  <si>
    <t>（6）在全国性文体、教学或科技竞赛中获一等奖计 20 分、二等奖计 15 分、三等奖计 10 分；在省级各类竞赛中获一等奖计 9 分、二
等奖计 7 分、三等奖计 5 分；在校级各类竞赛中获一等奖计 4 分、二等奖计 3 分、三等奖计 2 分（英语类竞赛获省级及以上计分）；研究生以第一负责人主持国家级创新创业重点项目，负责人计 20 分，一般项目负责人计 15 分；省级重点项目负责人计 10 分，一般项目负责人计 8 分；校级创新创业重点项目负责人计 6 分，一般项目负责人计5 分。第二、三完成人分别计负责人分数的 50%和 20%。以上情况若设置有特等奖，则在相应级别的一等奖分值基础上追加 2 分。</t>
  </si>
  <si>
    <t>（7）每参与一次学院组织的志愿服务活动计 0.5 分，参与学院组织的分享会计 0.5 分。</t>
  </si>
  <si>
    <t>（8）参评学年参加校级运动会 1 次计 2 分，获得一项赛事的名次追加 2 分。</t>
  </si>
  <si>
    <t>（9）参评学年参加院级组织的文体活动（如师生联谊晚会等）一次计 2 分，所获奖项不再计分。</t>
  </si>
  <si>
    <r>
      <rPr>
        <sz val="11"/>
        <color theme="1"/>
        <rFont val="等线"/>
        <charset val="134"/>
        <scheme val="minor"/>
      </rPr>
      <t>（10）研究生需按要求学习青年大学习，不按要求学习者一次扣1分。</t>
    </r>
    <r>
      <rPr>
        <b/>
        <sz val="11"/>
        <color rgb="FFFF0000"/>
        <rFont val="等线"/>
        <charset val="134"/>
        <scheme val="minor"/>
      </rPr>
      <t>（咱们这一届青年大学习不作为参考！）</t>
    </r>
  </si>
  <si>
    <t>活动或项目名称</t>
  </si>
  <si>
    <t>活动或项目类型</t>
  </si>
  <si>
    <t>是否有奖状、证书或参赛证明</t>
  </si>
  <si>
    <t>（4）班长</t>
  </si>
  <si>
    <t>（9）“奋斗者，正青春”演讲比赛</t>
  </si>
  <si>
    <t>文体活动</t>
  </si>
  <si>
    <t>优秀奖</t>
  </si>
  <si>
    <t>无</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</si>
</sst>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40">
    <font>
      <sz val="11"/>
      <color theme="1"/>
      <name val="等线"/>
      <charset val="134"/>
      <scheme val="minor"/>
    </font>
    <font>
      <b/>
      <sz val="16"/>
      <color theme="1"/>
      <name val="等线"/>
      <charset val="134"/>
      <scheme val="minor"/>
    </font>
    <font>
      <sz val="12"/>
      <color theme="1"/>
      <name val="等线"/>
      <charset val="134"/>
      <scheme val="minor"/>
    </font>
    <font>
      <sz val="12"/>
      <name val="等线"/>
      <charset val="134"/>
      <scheme val="minor"/>
    </font>
    <font>
      <b/>
      <sz val="11"/>
      <color rgb="FFFF0000"/>
      <name val="等线"/>
      <charset val="134"/>
      <scheme val="minor"/>
    </font>
    <font>
      <b/>
      <sz val="11"/>
      <color theme="1"/>
      <name val="等线"/>
      <charset val="134"/>
      <scheme val="minor"/>
    </font>
    <font>
      <sz val="11"/>
      <color theme="1"/>
      <name val="Times New Roman"/>
      <charset val="134"/>
    </font>
    <font>
      <sz val="11"/>
      <color theme="1"/>
      <name val="宋体"/>
      <charset val="134"/>
    </font>
    <font>
      <sz val="11"/>
      <color rgb="FFFF0000"/>
      <name val="Times New Roman"/>
      <charset val="134"/>
    </font>
    <font>
      <sz val="12"/>
      <color theme="1"/>
      <name val="Times New Roman"/>
      <charset val="134"/>
    </font>
    <font>
      <sz val="12"/>
      <color theme="1"/>
      <name val="等线"/>
      <charset val="134"/>
    </font>
    <font>
      <b/>
      <sz val="12"/>
      <color rgb="FFFF0000"/>
      <name val="等线"/>
      <charset val="134"/>
      <scheme val="minor"/>
    </font>
    <font>
      <b/>
      <sz val="12"/>
      <color theme="1"/>
      <name val="等线"/>
      <charset val="134"/>
      <scheme val="minor"/>
    </font>
    <font>
      <b/>
      <sz val="12"/>
      <color rgb="FF002060"/>
      <name val="等线"/>
      <charset val="134"/>
      <scheme val="minor"/>
    </font>
    <font>
      <sz val="12"/>
      <color rgb="FF92D050"/>
      <name val="等线"/>
      <charset val="134"/>
      <scheme val="minor"/>
    </font>
    <font>
      <sz val="14"/>
      <color theme="1"/>
      <name val="宋体"/>
      <charset val="134"/>
    </font>
    <font>
      <sz val="14"/>
      <color theme="1"/>
      <name val="仿宋_GB2312"/>
      <charset val="134"/>
    </font>
    <font>
      <sz val="10.5"/>
      <color theme="1"/>
      <name val="宋体"/>
      <charset val="134"/>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
      <b/>
      <sz val="16"/>
      <color rgb="FFFF0000"/>
      <name val="等线"/>
      <charset val="134"/>
      <scheme val="minor"/>
    </font>
    <font>
      <sz val="12"/>
      <color rgb="FFFF0000"/>
      <name val="等线"/>
      <charset val="134"/>
      <scheme val="minor"/>
    </font>
    <font>
      <sz val="14"/>
      <color theme="1"/>
      <name val="MingLiU-ExtB"/>
      <charset val="136"/>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2" fontId="0" fillId="0" borderId="0" applyFont="0" applyFill="0" applyBorder="0" applyAlignment="0" applyProtection="0">
      <alignment vertical="center"/>
    </xf>
    <xf numFmtId="0" fontId="18" fillId="2" borderId="0" applyNumberFormat="0" applyBorder="0" applyAlignment="0" applyProtection="0">
      <alignment vertical="center"/>
    </xf>
    <xf numFmtId="0" fontId="19" fillId="3"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8" fillId="4" borderId="0" applyNumberFormat="0" applyBorder="0" applyAlignment="0" applyProtection="0">
      <alignment vertical="center"/>
    </xf>
    <xf numFmtId="0" fontId="20" fillId="5" borderId="0" applyNumberFormat="0" applyBorder="0" applyAlignment="0" applyProtection="0">
      <alignment vertical="center"/>
    </xf>
    <xf numFmtId="43" fontId="0" fillId="0" borderId="0" applyFont="0" applyFill="0" applyBorder="0" applyAlignment="0" applyProtection="0">
      <alignment vertical="center"/>
    </xf>
    <xf numFmtId="0" fontId="21" fillId="6"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0" fillId="7" borderId="10" applyNumberFormat="0" applyFont="0" applyAlignment="0" applyProtection="0">
      <alignment vertical="center"/>
    </xf>
    <xf numFmtId="0" fontId="21" fillId="8" borderId="0" applyNumberFormat="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11" applyNumberFormat="0" applyFill="0" applyAlignment="0" applyProtection="0">
      <alignment vertical="center"/>
    </xf>
    <xf numFmtId="0" fontId="29" fillId="0" borderId="11" applyNumberFormat="0" applyFill="0" applyAlignment="0" applyProtection="0">
      <alignment vertical="center"/>
    </xf>
    <xf numFmtId="0" fontId="21" fillId="9" borderId="0" applyNumberFormat="0" applyBorder="0" applyAlignment="0" applyProtection="0">
      <alignment vertical="center"/>
    </xf>
    <xf numFmtId="0" fontId="24" fillId="0" borderId="12" applyNumberFormat="0" applyFill="0" applyAlignment="0" applyProtection="0">
      <alignment vertical="center"/>
    </xf>
    <xf numFmtId="0" fontId="21" fillId="10" borderId="0" applyNumberFormat="0" applyBorder="0" applyAlignment="0" applyProtection="0">
      <alignment vertical="center"/>
    </xf>
    <xf numFmtId="0" fontId="30" fillId="11" borderId="13" applyNumberFormat="0" applyAlignment="0" applyProtection="0">
      <alignment vertical="center"/>
    </xf>
    <xf numFmtId="0" fontId="31" fillId="11" borderId="9" applyNumberFormat="0" applyAlignment="0" applyProtection="0">
      <alignment vertical="center"/>
    </xf>
    <xf numFmtId="0" fontId="32" fillId="12" borderId="14" applyNumberFormat="0" applyAlignment="0" applyProtection="0">
      <alignment vertical="center"/>
    </xf>
    <xf numFmtId="0" fontId="18" fillId="13" borderId="0" applyNumberFormat="0" applyBorder="0" applyAlignment="0" applyProtection="0">
      <alignment vertical="center"/>
    </xf>
    <xf numFmtId="0" fontId="21" fillId="14" borderId="0" applyNumberFormat="0" applyBorder="0" applyAlignment="0" applyProtection="0">
      <alignment vertical="center"/>
    </xf>
    <xf numFmtId="0" fontId="33" fillId="0" borderId="15" applyNumberFormat="0" applyFill="0" applyAlignment="0" applyProtection="0">
      <alignment vertical="center"/>
    </xf>
    <xf numFmtId="0" fontId="34" fillId="0" borderId="16" applyNumberFormat="0" applyFill="0" applyAlignment="0" applyProtection="0">
      <alignment vertical="center"/>
    </xf>
    <xf numFmtId="0" fontId="35" fillId="15" borderId="0" applyNumberFormat="0" applyBorder="0" applyAlignment="0" applyProtection="0">
      <alignment vertical="center"/>
    </xf>
    <xf numFmtId="0" fontId="36" fillId="16" borderId="0" applyNumberFormat="0" applyBorder="0" applyAlignment="0" applyProtection="0">
      <alignment vertical="center"/>
    </xf>
    <xf numFmtId="0" fontId="18" fillId="17" borderId="0" applyNumberFormat="0" applyBorder="0" applyAlignment="0" applyProtection="0">
      <alignment vertical="center"/>
    </xf>
    <xf numFmtId="0" fontId="21" fillId="18" borderId="0" applyNumberFormat="0" applyBorder="0" applyAlignment="0" applyProtection="0">
      <alignment vertical="center"/>
    </xf>
    <xf numFmtId="0" fontId="18" fillId="19" borderId="0" applyNumberFormat="0" applyBorder="0" applyAlignment="0" applyProtection="0">
      <alignment vertical="center"/>
    </xf>
    <xf numFmtId="0" fontId="18" fillId="20" borderId="0" applyNumberFormat="0" applyBorder="0" applyAlignment="0" applyProtection="0">
      <alignment vertical="center"/>
    </xf>
    <xf numFmtId="0" fontId="18" fillId="21" borderId="0" applyNumberFormat="0" applyBorder="0" applyAlignment="0" applyProtection="0">
      <alignment vertical="center"/>
    </xf>
    <xf numFmtId="0" fontId="18" fillId="22" borderId="0" applyNumberFormat="0" applyBorder="0" applyAlignment="0" applyProtection="0">
      <alignment vertical="center"/>
    </xf>
    <xf numFmtId="0" fontId="21" fillId="23" borderId="0" applyNumberFormat="0" applyBorder="0" applyAlignment="0" applyProtection="0">
      <alignment vertical="center"/>
    </xf>
    <xf numFmtId="0" fontId="21" fillId="24" borderId="0" applyNumberFormat="0" applyBorder="0" applyAlignment="0" applyProtection="0">
      <alignment vertical="center"/>
    </xf>
    <xf numFmtId="0" fontId="18" fillId="25" borderId="0" applyNumberFormat="0" applyBorder="0" applyAlignment="0" applyProtection="0">
      <alignment vertical="center"/>
    </xf>
    <xf numFmtId="0" fontId="18" fillId="26" borderId="0" applyNumberFormat="0" applyBorder="0" applyAlignment="0" applyProtection="0">
      <alignment vertical="center"/>
    </xf>
    <xf numFmtId="0" fontId="21" fillId="27" borderId="0" applyNumberFormat="0" applyBorder="0" applyAlignment="0" applyProtection="0">
      <alignment vertical="center"/>
    </xf>
    <xf numFmtId="0" fontId="18" fillId="28" borderId="0" applyNumberFormat="0" applyBorder="0" applyAlignment="0" applyProtection="0">
      <alignment vertical="center"/>
    </xf>
    <xf numFmtId="0" fontId="21" fillId="29" borderId="0" applyNumberFormat="0" applyBorder="0" applyAlignment="0" applyProtection="0">
      <alignment vertical="center"/>
    </xf>
    <xf numFmtId="0" fontId="21" fillId="30" borderId="0" applyNumberFormat="0" applyBorder="0" applyAlignment="0" applyProtection="0">
      <alignment vertical="center"/>
    </xf>
    <xf numFmtId="0" fontId="18" fillId="31" borderId="0" applyNumberFormat="0" applyBorder="0" applyAlignment="0" applyProtection="0">
      <alignment vertical="center"/>
    </xf>
    <xf numFmtId="0" fontId="21" fillId="32" borderId="0" applyNumberFormat="0" applyBorder="0" applyAlignment="0" applyProtection="0">
      <alignment vertical="center"/>
    </xf>
  </cellStyleXfs>
  <cellXfs count="70">
    <xf numFmtId="0" fontId="0" fillId="0" borderId="0" xfId="0"/>
    <xf numFmtId="0" fontId="0" fillId="0" borderId="0" xfId="0" applyAlignment="1">
      <alignment wrapText="1"/>
    </xf>
    <xf numFmtId="0" fontId="1" fillId="0" borderId="1" xfId="0" applyFont="1" applyBorder="1" applyAlignment="1">
      <alignment horizontal="center" vertical="center"/>
    </xf>
    <xf numFmtId="0" fontId="2" fillId="0" borderId="1" xfId="0" applyFont="1" applyBorder="1" applyAlignment="1">
      <alignment horizontal="left" vertical="center"/>
    </xf>
    <xf numFmtId="0" fontId="3" fillId="0" borderId="1" xfId="0" applyFont="1" applyBorder="1" applyAlignment="1">
      <alignment horizontal="left" vertical="center"/>
    </xf>
    <xf numFmtId="0" fontId="0" fillId="0" borderId="1" xfId="0" applyFont="1" applyBorder="1" applyAlignment="1">
      <alignment horizontal="left" vertical="center" wrapText="1"/>
    </xf>
    <xf numFmtId="0" fontId="0" fillId="0" borderId="1" xfId="0" applyBorder="1" applyAlignment="1">
      <alignment horizontal="left" vertical="center" wrapText="1"/>
    </xf>
    <xf numFmtId="0" fontId="0" fillId="0" borderId="2" xfId="0" applyFont="1"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3" xfId="0" applyFont="1" applyBorder="1" applyAlignment="1">
      <alignment horizontal="left" vertical="center" wrapText="1"/>
    </xf>
    <xf numFmtId="0" fontId="0" fillId="0" borderId="4" xfId="0" applyFont="1" applyBorder="1" applyAlignment="1">
      <alignment horizontal="left" vertical="center" wrapText="1"/>
    </xf>
    <xf numFmtId="0" fontId="0" fillId="0" borderId="1" xfId="0" applyBorder="1" applyAlignment="1">
      <alignment horizontal="center" vertical="center"/>
    </xf>
    <xf numFmtId="0" fontId="0" fillId="0" borderId="1" xfId="0" applyBorder="1" applyAlignment="1">
      <alignment wrapText="1"/>
    </xf>
    <xf numFmtId="0" fontId="0" fillId="0" borderId="1" xfId="0" applyBorder="1"/>
    <xf numFmtId="0" fontId="4" fillId="0" borderId="1" xfId="0" applyFont="1" applyBorder="1"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0" fillId="0" borderId="1" xfId="0" applyFont="1" applyBorder="1" applyAlignment="1">
      <alignment horizontal="center" vertical="center" wrapText="1"/>
    </xf>
    <xf numFmtId="0" fontId="0" fillId="0" borderId="1" xfId="0" applyFont="1" applyBorder="1" applyAlignment="1">
      <alignment horizontal="center" vertical="center"/>
    </xf>
    <xf numFmtId="0" fontId="0" fillId="0" borderId="1" xfId="0"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justify" vertical="center" wrapText="1"/>
    </xf>
    <xf numFmtId="0" fontId="6" fillId="0" borderId="1" xfId="0" applyFont="1" applyBorder="1" applyAlignment="1">
      <alignment horizontal="center" vertical="center"/>
    </xf>
    <xf numFmtId="0" fontId="6" fillId="0" borderId="1" xfId="0" applyFont="1" applyBorder="1" applyAlignment="1">
      <alignment horizontal="left" vertical="center" wrapText="1"/>
    </xf>
    <xf numFmtId="14" fontId="6" fillId="0" borderId="1" xfId="0" applyNumberFormat="1" applyFont="1" applyBorder="1" applyAlignment="1">
      <alignment horizontal="center" vertic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4" fillId="0" borderId="0" xfId="0" applyFont="1" applyAlignment="1">
      <alignment horizontal="justify" vertical="center" wrapText="1"/>
    </xf>
    <xf numFmtId="0" fontId="6" fillId="0" borderId="1" xfId="0" applyFont="1" applyBorder="1" applyAlignment="1">
      <alignment horizontal="left" wrapText="1"/>
    </xf>
    <xf numFmtId="0" fontId="6" fillId="0" borderId="1" xfId="0" applyFont="1" applyBorder="1" applyAlignment="1">
      <alignment horizontal="center" vertical="center" wrapText="1"/>
    </xf>
    <xf numFmtId="0" fontId="7" fillId="0" borderId="1" xfId="0" applyFont="1" applyBorder="1" applyAlignment="1">
      <alignment horizontal="left" wrapText="1"/>
    </xf>
    <xf numFmtId="0" fontId="9" fillId="0" borderId="0" xfId="0" applyFont="1"/>
    <xf numFmtId="0" fontId="1" fillId="0" borderId="5" xfId="0" applyFont="1" applyBorder="1" applyAlignment="1">
      <alignment horizontal="center" vertical="center"/>
    </xf>
    <xf numFmtId="0" fontId="10" fillId="0" borderId="2" xfId="0" applyFont="1" applyBorder="1" applyAlignment="1">
      <alignment horizontal="left" vertical="center" wrapTex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11" fillId="0" borderId="1" xfId="0" applyFont="1" applyBorder="1" applyAlignment="1">
      <alignment horizontal="center" vertical="center"/>
    </xf>
    <xf numFmtId="0" fontId="11" fillId="0" borderId="2" xfId="0" applyFont="1" applyBorder="1" applyAlignment="1">
      <alignment horizontal="center" vertical="center"/>
    </xf>
    <xf numFmtId="0" fontId="11" fillId="0" borderId="4"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1" fillId="0" borderId="0" xfId="0" applyFont="1" applyAlignment="1">
      <alignment horizontal="center" vertical="center"/>
    </xf>
    <xf numFmtId="0" fontId="12" fillId="0" borderId="1" xfId="0" applyFont="1" applyBorder="1" applyAlignment="1">
      <alignment horizontal="center" vertical="center"/>
    </xf>
    <xf numFmtId="0" fontId="13" fillId="0" borderId="1" xfId="0" applyFont="1" applyBorder="1" applyAlignment="1">
      <alignment horizontal="center" vertical="center"/>
    </xf>
    <xf numFmtId="2" fontId="11" fillId="0" borderId="1" xfId="0" applyNumberFormat="1" applyFont="1" applyBorder="1" applyAlignment="1">
      <alignment horizontal="center" vertical="center"/>
    </xf>
    <xf numFmtId="0" fontId="2" fillId="0" borderId="1" xfId="0" applyFont="1" applyBorder="1" applyAlignment="1">
      <alignment vertical="center" wrapText="1"/>
    </xf>
    <xf numFmtId="0" fontId="2" fillId="0" borderId="6" xfId="0" applyFont="1" applyBorder="1" applyAlignment="1">
      <alignment horizontal="left" vertical="center" wrapText="1"/>
    </xf>
    <xf numFmtId="0" fontId="14" fillId="0" borderId="1" xfId="0" applyFont="1" applyBorder="1" applyAlignment="1">
      <alignment horizontal="center" vertical="center"/>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11" fillId="0" borderId="3" xfId="0" applyFont="1" applyBorder="1" applyAlignment="1">
      <alignment horizontal="center" vertical="center"/>
    </xf>
    <xf numFmtId="0" fontId="12" fillId="0" borderId="1" xfId="0" applyFont="1" applyBorder="1" applyAlignment="1">
      <alignment horizontal="center" vertical="center" wrapText="1"/>
    </xf>
    <xf numFmtId="176" fontId="0" fillId="0" borderId="0" xfId="0" applyNumberFormat="1"/>
    <xf numFmtId="0" fontId="15"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15" fillId="0" borderId="1" xfId="0" applyFont="1" applyBorder="1" applyAlignment="1">
      <alignment horizontal="center" vertical="center"/>
    </xf>
    <xf numFmtId="0" fontId="0" fillId="0" borderId="1" xfId="0" applyBorder="1" applyAlignment="1">
      <alignment horizontal="center"/>
    </xf>
    <xf numFmtId="176" fontId="0" fillId="0" borderId="1" xfId="0" applyNumberFormat="1" applyBorder="1" applyAlignment="1">
      <alignment horizontal="center"/>
    </xf>
    <xf numFmtId="0" fontId="17" fillId="0" borderId="1" xfId="0" applyFont="1" applyBorder="1" applyAlignment="1">
      <alignment horizontal="center" vertical="center"/>
    </xf>
    <xf numFmtId="0" fontId="4" fillId="0" borderId="6" xfId="0" applyFont="1" applyBorder="1" applyAlignment="1">
      <alignment horizontal="center" vertical="center"/>
    </xf>
    <xf numFmtId="176" fontId="4" fillId="0" borderId="6" xfId="0" applyNumberFormat="1" applyFont="1" applyBorder="1" applyAlignment="1">
      <alignment horizontal="center" vertical="center"/>
    </xf>
    <xf numFmtId="0" fontId="4" fillId="0" borderId="7" xfId="0" applyFont="1" applyBorder="1" applyAlignment="1">
      <alignment horizontal="center" vertical="center"/>
    </xf>
    <xf numFmtId="176" fontId="4" fillId="0" borderId="7" xfId="0" applyNumberFormat="1" applyFont="1" applyBorder="1" applyAlignment="1">
      <alignment horizontal="center" vertical="center"/>
    </xf>
    <xf numFmtId="0" fontId="4" fillId="0" borderId="8" xfId="0" applyFont="1" applyBorder="1" applyAlignment="1">
      <alignment horizontal="center" vertical="center"/>
    </xf>
    <xf numFmtId="176" fontId="4" fillId="0" borderId="8" xfId="0" applyNumberFormat="1" applyFont="1" applyBorder="1" applyAlignment="1">
      <alignment horizontal="center" vertical="center"/>
    </xf>
    <xf numFmtId="176" fontId="4" fillId="0" borderId="1" xfId="0" applyNumberFormat="1" applyFont="1" applyBorder="1" applyAlignment="1">
      <alignment horizontal="center"/>
    </xf>
    <xf numFmtId="0" fontId="0" fillId="0" borderId="0" xfId="0" applyAlignment="1">
      <alignment horizontal="center"/>
    </xf>
    <xf numFmtId="0" fontId="4" fillId="0" borderId="1" xfId="0" applyFont="1" applyBorder="1" applyAlignment="1">
      <alignment horizont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tyles" Target="styles.xml"/><Relationship Id="rId8" Type="http://schemas.openxmlformats.org/officeDocument/2006/relationships/theme" Target="theme/theme1.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0" Type="http://schemas.openxmlformats.org/officeDocument/2006/relationships/sharedStrings" Target="sharedStrings.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5"/>
  <sheetViews>
    <sheetView tabSelected="1" workbookViewId="0">
      <selection activeCell="B23" sqref="B23"/>
    </sheetView>
  </sheetViews>
  <sheetFormatPr defaultColWidth="9" defaultRowHeight="13.8"/>
  <cols>
    <col min="1" max="1" width="26.75" customWidth="1"/>
    <col min="2" max="2" width="10.3796296296296" customWidth="1"/>
    <col min="3" max="3" width="26.75" customWidth="1"/>
    <col min="4" max="4" width="9.37962962962963" customWidth="1"/>
    <col min="5" max="5" width="26.75" customWidth="1"/>
    <col min="6" max="6" width="6.75" style="54" customWidth="1"/>
    <col min="7" max="7" width="8.87962962962963" customWidth="1"/>
  </cols>
  <sheetData>
    <row r="1" ht="20.4" spans="1:7">
      <c r="A1" s="34" t="s">
        <v>0</v>
      </c>
      <c r="B1" s="34"/>
      <c r="C1" s="34"/>
      <c r="D1" s="34"/>
      <c r="E1" s="34"/>
      <c r="F1" s="34"/>
      <c r="G1" s="34"/>
    </row>
    <row r="2" ht="15.6" spans="1:7">
      <c r="A2" s="3" t="s">
        <v>1</v>
      </c>
      <c r="B2" s="3"/>
      <c r="C2" s="3" t="s">
        <v>2</v>
      </c>
      <c r="D2" s="3"/>
      <c r="E2" s="3"/>
      <c r="F2" s="3"/>
      <c r="G2" s="3"/>
    </row>
    <row r="3" ht="15.6" spans="1:7">
      <c r="A3" s="3" t="s">
        <v>3</v>
      </c>
      <c r="B3" s="3"/>
      <c r="C3" s="3" t="s">
        <v>4</v>
      </c>
      <c r="D3" s="3"/>
      <c r="E3" s="3"/>
      <c r="F3" s="3"/>
      <c r="G3" s="3"/>
    </row>
    <row r="4" ht="15.6" spans="1:7">
      <c r="A4" s="3" t="s">
        <v>5</v>
      </c>
      <c r="B4" s="3"/>
      <c r="C4" s="3" t="s">
        <v>6</v>
      </c>
      <c r="D4" s="3"/>
      <c r="E4" s="3"/>
      <c r="F4" s="3"/>
      <c r="G4" s="3"/>
    </row>
    <row r="5" ht="40.9" customHeight="1" spans="1:7">
      <c r="A5" s="55" t="s">
        <v>7</v>
      </c>
      <c r="B5" s="56"/>
      <c r="C5" s="56"/>
      <c r="D5" s="56"/>
      <c r="E5" s="56"/>
      <c r="F5" s="56"/>
      <c r="G5" s="56"/>
    </row>
    <row r="6" ht="40.9" customHeight="1" spans="1:7">
      <c r="A6" s="56" t="s">
        <v>8</v>
      </c>
      <c r="B6" s="56"/>
      <c r="C6" s="56"/>
      <c r="D6" s="56"/>
      <c r="E6" s="56"/>
      <c r="F6" s="56"/>
      <c r="G6" s="56"/>
    </row>
    <row r="7" ht="17.4" spans="1:7">
      <c r="A7" s="57"/>
      <c r="B7" s="58" t="s">
        <v>9</v>
      </c>
      <c r="C7" s="58"/>
      <c r="D7" s="58" t="s">
        <v>9</v>
      </c>
      <c r="E7" s="58"/>
      <c r="F7" s="59"/>
      <c r="G7" s="58"/>
    </row>
    <row r="8" ht="14.4" spans="1:7">
      <c r="A8" s="60" t="s">
        <v>10</v>
      </c>
      <c r="B8" s="58"/>
      <c r="C8" s="58" t="s">
        <v>11</v>
      </c>
      <c r="D8" s="58"/>
      <c r="E8" s="61" t="s">
        <v>12</v>
      </c>
      <c r="F8" s="62">
        <f>(G8*0.4+G9*0.2+G10*0.2+G11*0.2)*0.3</f>
        <v>0</v>
      </c>
      <c r="G8" s="58"/>
    </row>
    <row r="9" spans="1:7">
      <c r="A9" s="58" t="s">
        <v>13</v>
      </c>
      <c r="B9" s="59"/>
      <c r="C9" s="58" t="s">
        <v>14</v>
      </c>
      <c r="D9" s="58"/>
      <c r="E9" s="63"/>
      <c r="F9" s="64"/>
      <c r="G9" s="58"/>
    </row>
    <row r="10" spans="1:7">
      <c r="A10" s="58"/>
      <c r="B10" s="59"/>
      <c r="C10" s="58"/>
      <c r="D10" s="58"/>
      <c r="E10" s="63"/>
      <c r="F10" s="64"/>
      <c r="G10" s="59"/>
    </row>
    <row r="11" spans="1:7">
      <c r="A11" s="58"/>
      <c r="B11" s="59"/>
      <c r="C11" s="58"/>
      <c r="D11" s="58"/>
      <c r="E11" s="65"/>
      <c r="F11" s="66"/>
      <c r="G11" s="58"/>
    </row>
    <row r="12" spans="1:10">
      <c r="A12" s="58"/>
      <c r="B12" s="58"/>
      <c r="C12" s="58"/>
      <c r="D12" s="58"/>
      <c r="E12" s="15" t="s">
        <v>15</v>
      </c>
      <c r="F12" s="67">
        <f>G12*0.5</f>
        <v>0</v>
      </c>
      <c r="G12" s="58"/>
      <c r="H12" s="68" t="s">
        <v>16</v>
      </c>
      <c r="I12" s="68" t="s">
        <v>17</v>
      </c>
      <c r="J12" s="68" t="s">
        <v>18</v>
      </c>
    </row>
    <row r="13" spans="1:10">
      <c r="A13" s="58"/>
      <c r="B13" s="58"/>
      <c r="C13" s="58"/>
      <c r="D13" s="58"/>
      <c r="E13" s="15" t="s">
        <v>19</v>
      </c>
      <c r="F13" s="67">
        <f>G13*0.2</f>
        <v>0</v>
      </c>
      <c r="G13" s="58"/>
      <c r="H13" s="68"/>
      <c r="I13" s="68"/>
      <c r="J13" s="68"/>
    </row>
    <row r="14" spans="1:7">
      <c r="A14" s="58"/>
      <c r="B14" s="58"/>
      <c r="C14" s="58"/>
      <c r="D14" s="58"/>
      <c r="E14" s="69" t="s">
        <v>20</v>
      </c>
      <c r="F14" s="67">
        <f>F8+F12+F13</f>
        <v>0</v>
      </c>
      <c r="G14" s="58"/>
    </row>
    <row r="15" spans="1:7">
      <c r="A15" s="58"/>
      <c r="B15" s="58"/>
      <c r="C15" s="58"/>
      <c r="D15" s="58"/>
      <c r="E15" s="58"/>
      <c r="F15" s="59"/>
      <c r="G15" s="58"/>
    </row>
  </sheetData>
  <mergeCells count="11">
    <mergeCell ref="A1:G1"/>
    <mergeCell ref="A2:B2"/>
    <mergeCell ref="C2:G2"/>
    <mergeCell ref="A3:B3"/>
    <mergeCell ref="C3:G3"/>
    <mergeCell ref="A4:B4"/>
    <mergeCell ref="C4:G4"/>
    <mergeCell ref="A5:G5"/>
    <mergeCell ref="A6:G6"/>
    <mergeCell ref="E8:E11"/>
    <mergeCell ref="F8:F11"/>
  </mergeCells>
  <printOptions horizontalCentered="1"/>
  <pageMargins left="0.708661417322835" right="0.708661417322835" top="0.748031496062992" bottom="0.748031496062992" header="0.31496062992126" footer="0.31496062992126"/>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4"/>
  <sheetViews>
    <sheetView workbookViewId="0">
      <selection activeCell="J14" sqref="J14"/>
    </sheetView>
  </sheetViews>
  <sheetFormatPr defaultColWidth="9" defaultRowHeight="13.8" outlineLevelCol="5"/>
  <cols>
    <col min="1" max="1" width="5.12962962962963" customWidth="1"/>
    <col min="2" max="2" width="30.6296296296296" style="1" customWidth="1"/>
    <col min="3" max="3" width="10.6296296296296" customWidth="1"/>
    <col min="4" max="5" width="5.62962962962963" customWidth="1"/>
    <col min="6" max="6" width="20.6296296296296" customWidth="1"/>
  </cols>
  <sheetData>
    <row r="1" ht="20.4" spans="1:6">
      <c r="A1" s="34" t="s">
        <v>21</v>
      </c>
      <c r="B1" s="34"/>
      <c r="C1" s="34"/>
      <c r="D1" s="34"/>
      <c r="E1" s="34"/>
      <c r="F1" s="34"/>
    </row>
    <row r="2" ht="15.6" spans="1:6">
      <c r="A2" s="3" t="s">
        <v>1</v>
      </c>
      <c r="B2" s="3"/>
      <c r="C2" s="3" t="s">
        <v>2</v>
      </c>
      <c r="D2" s="3"/>
      <c r="E2" s="3"/>
      <c r="F2" s="3"/>
    </row>
    <row r="3" ht="15.6" spans="1:6">
      <c r="A3" s="3" t="s">
        <v>3</v>
      </c>
      <c r="B3" s="3"/>
      <c r="C3" s="3" t="s">
        <v>4</v>
      </c>
      <c r="D3" s="3"/>
      <c r="E3" s="3"/>
      <c r="F3" s="3"/>
    </row>
    <row r="4" ht="15.6" spans="1:6">
      <c r="A4" s="3" t="s">
        <v>5</v>
      </c>
      <c r="B4" s="3"/>
      <c r="C4" s="3" t="s">
        <v>22</v>
      </c>
      <c r="D4" s="3"/>
      <c r="E4" s="3"/>
      <c r="F4" s="3"/>
    </row>
    <row r="5" ht="15.6" spans="1:6">
      <c r="A5" s="39" t="s">
        <v>23</v>
      </c>
      <c r="B5" s="52"/>
      <c r="C5" s="52"/>
      <c r="D5" s="52"/>
      <c r="E5" s="40"/>
      <c r="F5" s="46">
        <f>F6/E6</f>
        <v>0</v>
      </c>
    </row>
    <row r="6" ht="15.6" spans="1:6">
      <c r="A6" s="38" t="s">
        <v>24</v>
      </c>
      <c r="B6" s="38"/>
      <c r="C6" s="38"/>
      <c r="D6" s="38"/>
      <c r="E6" s="38">
        <f>SUM(E8:E34)</f>
        <v>4</v>
      </c>
      <c r="F6" s="38">
        <f>SUM(F8:F34)</f>
        <v>0</v>
      </c>
    </row>
    <row r="7" ht="15.6" spans="1:6">
      <c r="A7" s="44" t="s">
        <v>25</v>
      </c>
      <c r="B7" s="53" t="s">
        <v>26</v>
      </c>
      <c r="C7" s="44" t="s">
        <v>27</v>
      </c>
      <c r="D7" s="44" t="s">
        <v>28</v>
      </c>
      <c r="E7" s="44" t="s">
        <v>29</v>
      </c>
      <c r="F7" s="44" t="s">
        <v>30</v>
      </c>
    </row>
    <row r="8" ht="20.25" customHeight="1" spans="1:6">
      <c r="A8" s="41">
        <v>1</v>
      </c>
      <c r="B8" s="42" t="s">
        <v>31</v>
      </c>
      <c r="C8" s="41" t="s">
        <v>32</v>
      </c>
      <c r="D8" s="41"/>
      <c r="E8" s="41">
        <v>1</v>
      </c>
      <c r="F8" s="41"/>
    </row>
    <row r="9" ht="20.25" customHeight="1" spans="1:6">
      <c r="A9" s="41">
        <v>2</v>
      </c>
      <c r="B9" s="42" t="s">
        <v>33</v>
      </c>
      <c r="C9" s="41" t="s">
        <v>34</v>
      </c>
      <c r="D9" s="41"/>
      <c r="E9" s="41">
        <v>2</v>
      </c>
      <c r="F9" s="41"/>
    </row>
    <row r="10" ht="20.25" customHeight="1" spans="1:6">
      <c r="A10" s="41">
        <v>7</v>
      </c>
      <c r="B10" s="42" t="s">
        <v>35</v>
      </c>
      <c r="C10" s="41" t="s">
        <v>36</v>
      </c>
      <c r="D10" s="41"/>
      <c r="E10" s="41">
        <v>1</v>
      </c>
      <c r="F10" s="41"/>
    </row>
    <row r="11" ht="20.25" customHeight="1" spans="1:6">
      <c r="A11" s="41">
        <v>8</v>
      </c>
      <c r="B11" s="42"/>
      <c r="C11" s="41"/>
      <c r="D11" s="41"/>
      <c r="E11" s="41"/>
      <c r="F11" s="41"/>
    </row>
    <row r="12" ht="20.25" customHeight="1" spans="1:6">
      <c r="A12" s="41">
        <v>9</v>
      </c>
      <c r="B12" s="42"/>
      <c r="C12" s="41"/>
      <c r="D12" s="41"/>
      <c r="E12" s="41"/>
      <c r="F12" s="41"/>
    </row>
    <row r="13" ht="30.75" customHeight="1" spans="1:6">
      <c r="A13" s="41">
        <v>10</v>
      </c>
      <c r="B13" s="42"/>
      <c r="C13" s="41"/>
      <c r="D13" s="41"/>
      <c r="E13" s="41"/>
      <c r="F13" s="41"/>
    </row>
    <row r="14" ht="20.25" customHeight="1" spans="1:6">
      <c r="A14" s="41">
        <v>11</v>
      </c>
      <c r="B14" s="42"/>
      <c r="C14" s="41"/>
      <c r="D14" s="41"/>
      <c r="E14" s="41"/>
      <c r="F14" s="41"/>
    </row>
    <row r="15" ht="41.25" customHeight="1" spans="1:6">
      <c r="A15" s="41">
        <v>12</v>
      </c>
      <c r="B15" s="42"/>
      <c r="C15" s="41"/>
      <c r="D15" s="41"/>
      <c r="E15" s="41"/>
      <c r="F15" s="41"/>
    </row>
    <row r="16" ht="20.25" customHeight="1" spans="1:6">
      <c r="A16" s="41">
        <v>13</v>
      </c>
      <c r="B16" s="42"/>
      <c r="C16" s="41"/>
      <c r="D16" s="41"/>
      <c r="E16" s="41"/>
      <c r="F16" s="41"/>
    </row>
    <row r="17" ht="20.25" customHeight="1" spans="1:6">
      <c r="A17" s="41">
        <v>13</v>
      </c>
      <c r="B17" s="42"/>
      <c r="C17" s="41"/>
      <c r="D17" s="41"/>
      <c r="E17" s="41"/>
      <c r="F17" s="41"/>
    </row>
    <row r="18" ht="20.25" customHeight="1" spans="1:6">
      <c r="A18" s="41">
        <v>14</v>
      </c>
      <c r="B18" s="42"/>
      <c r="C18" s="41"/>
      <c r="D18" s="41"/>
      <c r="E18" s="41"/>
      <c r="F18" s="41"/>
    </row>
    <row r="19" ht="20.25" customHeight="1" spans="1:6">
      <c r="A19" s="41">
        <v>15</v>
      </c>
      <c r="B19" s="42"/>
      <c r="C19" s="41"/>
      <c r="D19" s="41"/>
      <c r="E19" s="41"/>
      <c r="F19" s="41">
        <f t="shared" ref="F10:F26" si="0">D19*E19</f>
        <v>0</v>
      </c>
    </row>
    <row r="20" ht="20.25" customHeight="1" spans="1:6">
      <c r="A20" s="41">
        <v>16</v>
      </c>
      <c r="B20" s="42"/>
      <c r="C20" s="41"/>
      <c r="D20" s="41"/>
      <c r="E20" s="41"/>
      <c r="F20" s="41">
        <f t="shared" si="0"/>
        <v>0</v>
      </c>
    </row>
    <row r="21" ht="20.25" customHeight="1" spans="1:6">
      <c r="A21" s="41">
        <v>17</v>
      </c>
      <c r="B21" s="42"/>
      <c r="C21" s="41"/>
      <c r="D21" s="41"/>
      <c r="E21" s="41"/>
      <c r="F21" s="41">
        <f t="shared" si="0"/>
        <v>0</v>
      </c>
    </row>
    <row r="22" ht="20.25" customHeight="1" spans="1:6">
      <c r="A22" s="41">
        <v>18</v>
      </c>
      <c r="B22" s="42"/>
      <c r="C22" s="41"/>
      <c r="D22" s="41"/>
      <c r="E22" s="41"/>
      <c r="F22" s="41">
        <f t="shared" si="0"/>
        <v>0</v>
      </c>
    </row>
    <row r="23" ht="20.25" customHeight="1" spans="1:6">
      <c r="A23" s="41">
        <v>19</v>
      </c>
      <c r="B23" s="42"/>
      <c r="C23" s="41"/>
      <c r="D23" s="41"/>
      <c r="E23" s="41"/>
      <c r="F23" s="41">
        <f t="shared" si="0"/>
        <v>0</v>
      </c>
    </row>
    <row r="24" ht="20.25" customHeight="1" spans="1:6">
      <c r="A24" s="41">
        <v>20</v>
      </c>
      <c r="B24" s="42"/>
      <c r="C24" s="41"/>
      <c r="D24" s="41"/>
      <c r="E24" s="41"/>
      <c r="F24" s="41">
        <f t="shared" si="0"/>
        <v>0</v>
      </c>
    </row>
    <row r="25" ht="20.25" customHeight="1" spans="1:6">
      <c r="A25" s="41">
        <v>21</v>
      </c>
      <c r="B25" s="42"/>
      <c r="C25" s="41"/>
      <c r="D25" s="41"/>
      <c r="E25" s="41"/>
      <c r="F25" s="41">
        <f t="shared" si="0"/>
        <v>0</v>
      </c>
    </row>
    <row r="26" ht="20.25" customHeight="1" spans="1:6">
      <c r="A26" s="41">
        <v>22</v>
      </c>
      <c r="B26" s="42"/>
      <c r="C26" s="41"/>
      <c r="D26" s="41"/>
      <c r="E26" s="41"/>
      <c r="F26" s="41">
        <f t="shared" si="0"/>
        <v>0</v>
      </c>
    </row>
    <row r="27" ht="20.25" customHeight="1" spans="1:6">
      <c r="A27" s="41">
        <v>23</v>
      </c>
      <c r="B27" s="42"/>
      <c r="C27" s="41"/>
      <c r="D27" s="41"/>
      <c r="E27" s="41"/>
      <c r="F27" s="41">
        <f t="shared" ref="F27:F34" si="1">D27*E27</f>
        <v>0</v>
      </c>
    </row>
    <row r="28" ht="20.25" customHeight="1" spans="1:6">
      <c r="A28" s="41">
        <v>24</v>
      </c>
      <c r="B28" s="42"/>
      <c r="C28" s="41"/>
      <c r="D28" s="41"/>
      <c r="E28" s="41"/>
      <c r="F28" s="41">
        <f t="shared" si="1"/>
        <v>0</v>
      </c>
    </row>
    <row r="29" ht="20.25" customHeight="1" spans="1:6">
      <c r="A29" s="41">
        <v>25</v>
      </c>
      <c r="B29" s="42"/>
      <c r="C29" s="41"/>
      <c r="D29" s="41"/>
      <c r="E29" s="41"/>
      <c r="F29" s="41">
        <f t="shared" si="1"/>
        <v>0</v>
      </c>
    </row>
    <row r="30" ht="20.1" customHeight="1" spans="1:6">
      <c r="A30" s="41">
        <v>26</v>
      </c>
      <c r="B30" s="42"/>
      <c r="C30" s="41"/>
      <c r="D30" s="41"/>
      <c r="E30" s="41"/>
      <c r="F30" s="41">
        <f t="shared" si="1"/>
        <v>0</v>
      </c>
    </row>
    <row r="31" ht="20.25" customHeight="1" spans="1:6">
      <c r="A31" s="41">
        <v>27</v>
      </c>
      <c r="B31" s="42"/>
      <c r="C31" s="41"/>
      <c r="D31" s="41"/>
      <c r="E31" s="41"/>
      <c r="F31" s="41">
        <f t="shared" si="1"/>
        <v>0</v>
      </c>
    </row>
    <row r="32" ht="20.25" customHeight="1" spans="1:6">
      <c r="A32" s="41">
        <v>28</v>
      </c>
      <c r="B32" s="42"/>
      <c r="C32" s="41"/>
      <c r="D32" s="41"/>
      <c r="E32" s="41"/>
      <c r="F32" s="41">
        <f t="shared" si="1"/>
        <v>0</v>
      </c>
    </row>
    <row r="33" ht="20.25" customHeight="1" spans="1:6">
      <c r="A33" s="41">
        <v>29</v>
      </c>
      <c r="B33" s="42"/>
      <c r="C33" s="41"/>
      <c r="D33" s="41"/>
      <c r="E33" s="41"/>
      <c r="F33" s="41">
        <f t="shared" si="1"/>
        <v>0</v>
      </c>
    </row>
    <row r="34" ht="20.25" customHeight="1" spans="1:6">
      <c r="A34" s="41">
        <v>30</v>
      </c>
      <c r="B34" s="42"/>
      <c r="C34" s="41"/>
      <c r="D34" s="41"/>
      <c r="E34" s="41"/>
      <c r="F34" s="41">
        <f t="shared" si="1"/>
        <v>0</v>
      </c>
    </row>
  </sheetData>
  <mergeCells count="9">
    <mergeCell ref="A1:F1"/>
    <mergeCell ref="A2:B2"/>
    <mergeCell ref="C2:F2"/>
    <mergeCell ref="A3:B3"/>
    <mergeCell ref="C3:F3"/>
    <mergeCell ref="A4:B4"/>
    <mergeCell ref="C4:F4"/>
    <mergeCell ref="A5:E5"/>
    <mergeCell ref="A6:D6"/>
  </mergeCells>
  <printOptions horizontalCentered="1"/>
  <pageMargins left="0.708661417322835" right="0.708661417322835" top="0.748031496062992" bottom="0.748031496062992" header="0.31496062992126" footer="0.31496062992126"/>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0"/>
  <sheetViews>
    <sheetView workbookViewId="0">
      <selection activeCell="C15" sqref="C15"/>
    </sheetView>
  </sheetViews>
  <sheetFormatPr defaultColWidth="9" defaultRowHeight="13.8" outlineLevelCol="4"/>
  <cols>
    <col min="1" max="1" width="5.12962962962963" customWidth="1"/>
    <col min="2" max="4" width="28.75" customWidth="1"/>
    <col min="5" max="5" width="36.25" customWidth="1"/>
  </cols>
  <sheetData>
    <row r="1" ht="20.4" spans="1:5">
      <c r="A1" s="43" t="s">
        <v>37</v>
      </c>
      <c r="B1" s="43"/>
      <c r="C1" s="43"/>
      <c r="D1" s="43"/>
      <c r="E1" s="43"/>
    </row>
    <row r="2" ht="15.6" spans="1:5">
      <c r="A2" s="3" t="s">
        <v>1</v>
      </c>
      <c r="B2" s="3"/>
      <c r="C2" s="3" t="s">
        <v>2</v>
      </c>
      <c r="D2" s="3"/>
      <c r="E2" s="3"/>
    </row>
    <row r="3" ht="15.6" spans="1:5">
      <c r="A3" s="3" t="s">
        <v>3</v>
      </c>
      <c r="B3" s="3"/>
      <c r="C3" s="3" t="s">
        <v>4</v>
      </c>
      <c r="D3" s="3"/>
      <c r="E3" s="3"/>
    </row>
    <row r="4" ht="15.6" spans="1:5">
      <c r="A4" s="3" t="s">
        <v>5</v>
      </c>
      <c r="B4" s="3"/>
      <c r="C4" s="3" t="s">
        <v>22</v>
      </c>
      <c r="D4" s="3"/>
      <c r="E4" s="3"/>
    </row>
    <row r="5" ht="15.6" spans="1:5">
      <c r="A5" s="44" t="s">
        <v>25</v>
      </c>
      <c r="B5" s="44" t="s">
        <v>38</v>
      </c>
      <c r="C5" s="44" t="s">
        <v>39</v>
      </c>
      <c r="D5" s="44" t="s">
        <v>40</v>
      </c>
      <c r="E5" s="44" t="s">
        <v>41</v>
      </c>
    </row>
    <row r="6" ht="71.25" customHeight="1" spans="1:5">
      <c r="A6" s="41">
        <v>1</v>
      </c>
      <c r="B6" s="41" t="s">
        <v>42</v>
      </c>
      <c r="C6" s="45"/>
      <c r="D6" s="46">
        <f>100*C6/710</f>
        <v>0</v>
      </c>
      <c r="E6" s="47" t="s">
        <v>43</v>
      </c>
    </row>
    <row r="7" ht="20.1" customHeight="1" spans="1:5">
      <c r="A7" s="41">
        <v>2</v>
      </c>
      <c r="B7" s="41" t="s">
        <v>13</v>
      </c>
      <c r="C7" s="41"/>
      <c r="D7" s="46"/>
      <c r="E7" s="48" t="s">
        <v>44</v>
      </c>
    </row>
    <row r="8" ht="20.1" customHeight="1" spans="1:5">
      <c r="A8" s="41">
        <v>3</v>
      </c>
      <c r="B8" s="41" t="s">
        <v>14</v>
      </c>
      <c r="C8" s="49"/>
      <c r="D8" s="46"/>
      <c r="E8" s="50"/>
    </row>
    <row r="9" ht="20.1" customHeight="1" spans="1:5">
      <c r="A9" s="41">
        <v>4</v>
      </c>
      <c r="B9" s="41" t="s">
        <v>45</v>
      </c>
      <c r="C9" s="41"/>
      <c r="D9" s="46"/>
      <c r="E9" s="50"/>
    </row>
    <row r="10" ht="20.1" customHeight="1" spans="1:5">
      <c r="A10" s="41">
        <v>5</v>
      </c>
      <c r="B10" s="41" t="s">
        <v>46</v>
      </c>
      <c r="C10" s="41"/>
      <c r="D10" s="46"/>
      <c r="E10" s="51"/>
    </row>
  </sheetData>
  <mergeCells count="8">
    <mergeCell ref="A1:E1"/>
    <mergeCell ref="A2:B2"/>
    <mergeCell ref="C2:E2"/>
    <mergeCell ref="A3:B3"/>
    <mergeCell ref="C3:E3"/>
    <mergeCell ref="A4:B4"/>
    <mergeCell ref="C4:E4"/>
    <mergeCell ref="E7:E10"/>
  </mergeCells>
  <printOptions horizontalCentered="1"/>
  <pageMargins left="0" right="0" top="0.748031496062992" bottom="0.748031496062992" header="0.31496062992126" footer="0.31496062992126"/>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4"/>
  <sheetViews>
    <sheetView workbookViewId="0">
      <selection activeCell="D21" sqref="D21"/>
    </sheetView>
  </sheetViews>
  <sheetFormatPr defaultColWidth="9" defaultRowHeight="13.8"/>
  <cols>
    <col min="1" max="1" width="8.87962962962963" customWidth="1"/>
    <col min="2" max="2" width="50.6296296296296" customWidth="1"/>
    <col min="3" max="3" width="16.8796296296296" customWidth="1"/>
    <col min="4" max="4" width="10.7777777777778" customWidth="1"/>
    <col min="5" max="5" width="29.3796296296296" customWidth="1"/>
    <col min="6" max="6" width="11.25" customWidth="1"/>
    <col min="7" max="7" width="9.62962962962963" customWidth="1"/>
  </cols>
  <sheetData>
    <row r="1" ht="20.4" spans="1:7">
      <c r="A1" s="34" t="s">
        <v>47</v>
      </c>
      <c r="B1" s="34"/>
      <c r="C1" s="34"/>
      <c r="D1" s="34"/>
      <c r="E1" s="34"/>
      <c r="F1" s="34"/>
      <c r="G1" s="34"/>
    </row>
    <row r="2" ht="15.6" spans="1:7">
      <c r="A2" s="3" t="s">
        <v>1</v>
      </c>
      <c r="B2" s="3"/>
      <c r="C2" s="3"/>
      <c r="D2" s="3" t="s">
        <v>2</v>
      </c>
      <c r="E2" s="3"/>
      <c r="F2" s="3"/>
      <c r="G2" s="3"/>
    </row>
    <row r="3" ht="15.6" spans="1:7">
      <c r="A3" s="3" t="s">
        <v>48</v>
      </c>
      <c r="B3" s="3"/>
      <c r="C3" s="3"/>
      <c r="D3" s="4" t="s">
        <v>49</v>
      </c>
      <c r="E3" s="4"/>
      <c r="F3" s="4"/>
      <c r="G3" s="4"/>
    </row>
    <row r="4" ht="15.6" spans="1:7">
      <c r="A4" s="3" t="s">
        <v>5</v>
      </c>
      <c r="B4" s="3"/>
      <c r="C4" s="3"/>
      <c r="D4" s="3" t="s">
        <v>22</v>
      </c>
      <c r="E4" s="3"/>
      <c r="F4" s="3"/>
      <c r="G4" s="3"/>
    </row>
    <row r="5" s="33" customFormat="1" ht="69" customHeight="1" spans="1:7">
      <c r="A5" s="35" t="s">
        <v>50</v>
      </c>
      <c r="B5" s="36"/>
      <c r="C5" s="36"/>
      <c r="D5" s="36"/>
      <c r="E5" s="36"/>
      <c r="F5" s="36"/>
      <c r="G5" s="37"/>
    </row>
    <row r="6" ht="15.6" spans="1:7">
      <c r="A6" s="38" t="s">
        <v>51</v>
      </c>
      <c r="B6" s="38">
        <f>E6+G6</f>
        <v>50</v>
      </c>
      <c r="C6" s="39" t="s">
        <v>52</v>
      </c>
      <c r="D6" s="40"/>
      <c r="E6" s="38">
        <v>50</v>
      </c>
      <c r="F6" s="38" t="s">
        <v>53</v>
      </c>
      <c r="G6" s="38">
        <f>SUM(G8:G14)</f>
        <v>0</v>
      </c>
    </row>
    <row r="7" spans="1:7">
      <c r="A7" s="16" t="s">
        <v>25</v>
      </c>
      <c r="B7" s="16" t="s">
        <v>54</v>
      </c>
      <c r="C7" s="16" t="s">
        <v>55</v>
      </c>
      <c r="D7" s="16" t="s">
        <v>56</v>
      </c>
      <c r="E7" s="16" t="s">
        <v>57</v>
      </c>
      <c r="F7" s="16" t="s">
        <v>58</v>
      </c>
      <c r="G7" s="16" t="s">
        <v>9</v>
      </c>
    </row>
    <row r="8" ht="15.6" spans="1:10">
      <c r="A8" s="41">
        <v>1</v>
      </c>
      <c r="B8" s="42"/>
      <c r="C8" s="41"/>
      <c r="D8" s="41" t="s">
        <v>59</v>
      </c>
      <c r="E8" s="42"/>
      <c r="F8" s="41">
        <v>1</v>
      </c>
      <c r="G8" s="41"/>
      <c r="J8">
        <v>36</v>
      </c>
    </row>
    <row r="9" ht="15.6" spans="1:10">
      <c r="A9" s="41">
        <v>2</v>
      </c>
      <c r="B9" s="42"/>
      <c r="C9" s="41"/>
      <c r="D9" s="41"/>
      <c r="E9" s="42"/>
      <c r="F9" s="41">
        <v>2</v>
      </c>
      <c r="G9" s="41"/>
      <c r="J9">
        <v>36</v>
      </c>
    </row>
    <row r="10" ht="31.2" spans="1:10">
      <c r="A10" s="41">
        <v>3</v>
      </c>
      <c r="B10" s="42"/>
      <c r="C10" s="41"/>
      <c r="D10" s="42" t="s">
        <v>60</v>
      </c>
      <c r="E10" s="42"/>
      <c r="F10" s="41">
        <v>3</v>
      </c>
      <c r="G10" s="41"/>
      <c r="J10">
        <v>2.5</v>
      </c>
    </row>
    <row r="11" ht="15.6" spans="1:11">
      <c r="A11" s="41">
        <v>4</v>
      </c>
      <c r="B11" s="42"/>
      <c r="C11" s="42"/>
      <c r="D11" s="42"/>
      <c r="E11" s="42"/>
      <c r="F11" s="41">
        <v>4</v>
      </c>
      <c r="G11" s="41"/>
      <c r="J11">
        <f>SUM(J8:J10)/2</f>
        <v>37.25</v>
      </c>
      <c r="K11">
        <f>G6/2</f>
        <v>0</v>
      </c>
    </row>
    <row r="12" ht="15.6" spans="1:7">
      <c r="A12" s="41">
        <v>5</v>
      </c>
      <c r="B12" s="41"/>
      <c r="C12" s="41"/>
      <c r="D12" s="41"/>
      <c r="E12" s="41"/>
      <c r="F12" s="41"/>
      <c r="G12" s="41"/>
    </row>
    <row r="13" ht="15.6" spans="1:7">
      <c r="A13" s="41">
        <v>6</v>
      </c>
      <c r="B13" s="41"/>
      <c r="C13" s="41"/>
      <c r="D13" s="41"/>
      <c r="E13" s="41"/>
      <c r="F13" s="41"/>
      <c r="G13" s="41"/>
    </row>
    <row r="14" ht="15.6" spans="1:7">
      <c r="A14" s="41">
        <v>7</v>
      </c>
      <c r="B14" s="41"/>
      <c r="C14" s="41"/>
      <c r="D14" s="41"/>
      <c r="E14" s="41"/>
      <c r="F14" s="41"/>
      <c r="G14" s="41"/>
    </row>
  </sheetData>
  <mergeCells count="9">
    <mergeCell ref="A1:G1"/>
    <mergeCell ref="A2:C2"/>
    <mergeCell ref="D2:G2"/>
    <mergeCell ref="A3:C3"/>
    <mergeCell ref="D3:G3"/>
    <mergeCell ref="A4:C4"/>
    <mergeCell ref="D4:G4"/>
    <mergeCell ref="A5:G5"/>
    <mergeCell ref="C6:D6"/>
  </mergeCells>
  <printOptions horizontalCentered="1"/>
  <pageMargins left="0" right="0" top="0.748031496062992" bottom="0.748031496062992" header="0.31496062992126" footer="0.31496062992126"/>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7"/>
  <sheetViews>
    <sheetView zoomScale="115" zoomScaleNormal="115" topLeftCell="A5" workbookViewId="0">
      <selection activeCell="J11" sqref="J11"/>
    </sheetView>
  </sheetViews>
  <sheetFormatPr defaultColWidth="9" defaultRowHeight="13.8" outlineLevelCol="7"/>
  <cols>
    <col min="1" max="1" width="4.5" style="21" customWidth="1"/>
    <col min="2" max="2" width="30.5277777777778" customWidth="1"/>
    <col min="3" max="3" width="10.5" customWidth="1"/>
    <col min="4" max="4" width="12.1666666666667" customWidth="1"/>
    <col min="5" max="5" width="15.25" customWidth="1"/>
    <col min="6" max="6" width="15.3796296296296" customWidth="1"/>
    <col min="7" max="7" width="8.5" customWidth="1"/>
  </cols>
  <sheetData>
    <row r="1" ht="20.4" spans="1:7">
      <c r="A1" s="2" t="s">
        <v>61</v>
      </c>
      <c r="B1" s="2"/>
      <c r="C1" s="2"/>
      <c r="D1" s="2"/>
      <c r="E1" s="2"/>
      <c r="F1" s="2"/>
      <c r="G1" s="2"/>
    </row>
    <row r="2" ht="15.6" spans="1:7">
      <c r="A2" s="3" t="s">
        <v>1</v>
      </c>
      <c r="B2" s="3"/>
      <c r="C2" s="3"/>
      <c r="D2" s="3" t="s">
        <v>2</v>
      </c>
      <c r="E2" s="3"/>
      <c r="F2" s="3"/>
      <c r="G2" s="3"/>
    </row>
    <row r="3" ht="15.6" spans="1:7">
      <c r="A3" s="3" t="s">
        <v>3</v>
      </c>
      <c r="B3" s="3"/>
      <c r="C3" s="3"/>
      <c r="D3" s="4" t="s">
        <v>49</v>
      </c>
      <c r="E3" s="4"/>
      <c r="F3" s="4"/>
      <c r="G3" s="4"/>
    </row>
    <row r="4" ht="15.6" spans="1:7">
      <c r="A4" s="3" t="s">
        <v>5</v>
      </c>
      <c r="B4" s="3"/>
      <c r="C4" s="3"/>
      <c r="D4" s="3" t="s">
        <v>6</v>
      </c>
      <c r="E4" s="3"/>
      <c r="F4" s="3"/>
      <c r="G4" s="3"/>
    </row>
    <row r="5" ht="91" customHeight="1" spans="1:7">
      <c r="A5" s="22" t="s">
        <v>62</v>
      </c>
      <c r="B5" s="22"/>
      <c r="C5" s="22"/>
      <c r="D5" s="22"/>
      <c r="E5" s="22"/>
      <c r="F5" s="22"/>
      <c r="G5" s="22"/>
    </row>
    <row r="6" ht="51" customHeight="1" spans="1:7">
      <c r="A6" s="22" t="s">
        <v>63</v>
      </c>
      <c r="B6" s="22"/>
      <c r="C6" s="22"/>
      <c r="D6" s="22"/>
      <c r="E6" s="22"/>
      <c r="F6" s="22"/>
      <c r="G6" s="22"/>
    </row>
    <row r="7" spans="1:7">
      <c r="A7" s="12"/>
      <c r="B7" s="14"/>
      <c r="C7" s="14"/>
      <c r="D7" s="14"/>
      <c r="E7" s="14"/>
      <c r="F7" s="15" t="s">
        <v>64</v>
      </c>
      <c r="G7" s="15">
        <f>SUM(G9:G37)</f>
        <v>1</v>
      </c>
    </row>
    <row r="8" spans="1:7">
      <c r="A8" s="16" t="s">
        <v>25</v>
      </c>
      <c r="B8" s="16" t="s">
        <v>65</v>
      </c>
      <c r="C8" s="16" t="s">
        <v>66</v>
      </c>
      <c r="D8" s="16" t="s">
        <v>67</v>
      </c>
      <c r="E8" s="16" t="s">
        <v>68</v>
      </c>
      <c r="F8" s="16" t="s">
        <v>69</v>
      </c>
      <c r="G8" s="16" t="s">
        <v>9</v>
      </c>
    </row>
    <row r="9" ht="28.8" spans="1:8">
      <c r="A9" s="23">
        <v>1</v>
      </c>
      <c r="B9" s="24" t="s">
        <v>70</v>
      </c>
      <c r="C9" s="23" t="s">
        <v>71</v>
      </c>
      <c r="D9" s="25">
        <v>44824</v>
      </c>
      <c r="E9" s="26" t="s">
        <v>16</v>
      </c>
      <c r="F9" s="27" t="s">
        <v>72</v>
      </c>
      <c r="G9" s="28">
        <v>0</v>
      </c>
      <c r="H9" s="29" t="s">
        <v>73</v>
      </c>
    </row>
    <row r="10" ht="14.4" spans="1:8">
      <c r="A10" s="23">
        <v>2</v>
      </c>
      <c r="B10" s="30" t="s">
        <v>74</v>
      </c>
      <c r="C10" s="23" t="s">
        <v>75</v>
      </c>
      <c r="D10" s="25">
        <v>44825</v>
      </c>
      <c r="E10" s="26" t="s">
        <v>16</v>
      </c>
      <c r="F10" s="27" t="s">
        <v>72</v>
      </c>
      <c r="G10" s="28">
        <v>0</v>
      </c>
      <c r="H10" s="29"/>
    </row>
    <row r="11" ht="28.8" spans="1:8">
      <c r="A11" s="23">
        <v>3</v>
      </c>
      <c r="B11" s="30" t="s">
        <v>76</v>
      </c>
      <c r="C11" s="23" t="s">
        <v>77</v>
      </c>
      <c r="D11" s="25">
        <v>44826</v>
      </c>
      <c r="E11" s="26" t="s">
        <v>16</v>
      </c>
      <c r="F11" s="27" t="s">
        <v>72</v>
      </c>
      <c r="G11" s="28">
        <v>0</v>
      </c>
      <c r="H11" s="29"/>
    </row>
    <row r="12" ht="28.8" spans="1:8">
      <c r="A12" s="23">
        <v>4</v>
      </c>
      <c r="B12" s="30" t="s">
        <v>78</v>
      </c>
      <c r="C12" s="23" t="s">
        <v>79</v>
      </c>
      <c r="D12" s="25">
        <v>44831</v>
      </c>
      <c r="E12" s="26" t="s">
        <v>16</v>
      </c>
      <c r="F12" s="27" t="s">
        <v>72</v>
      </c>
      <c r="G12" s="28">
        <v>0</v>
      </c>
      <c r="H12" s="29"/>
    </row>
    <row r="13" ht="28.8" spans="1:8">
      <c r="A13" s="23">
        <v>5</v>
      </c>
      <c r="B13" s="30" t="s">
        <v>80</v>
      </c>
      <c r="C13" s="23" t="s">
        <v>81</v>
      </c>
      <c r="D13" s="25">
        <v>44834</v>
      </c>
      <c r="E13" s="26" t="s">
        <v>16</v>
      </c>
      <c r="F13" s="27" t="s">
        <v>72</v>
      </c>
      <c r="G13" s="28">
        <v>0</v>
      </c>
      <c r="H13" s="29"/>
    </row>
    <row r="14" ht="28.8" spans="1:7">
      <c r="A14" s="23">
        <v>6</v>
      </c>
      <c r="B14" s="30" t="s">
        <v>82</v>
      </c>
      <c r="C14" s="23" t="s">
        <v>83</v>
      </c>
      <c r="D14" s="25">
        <v>44868</v>
      </c>
      <c r="E14" s="26" t="s">
        <v>16</v>
      </c>
      <c r="F14" s="27" t="s">
        <v>72</v>
      </c>
      <c r="G14" s="31">
        <v>1</v>
      </c>
    </row>
    <row r="15" ht="33" customHeight="1" spans="1:7">
      <c r="A15" s="23">
        <v>7</v>
      </c>
      <c r="B15" s="32"/>
      <c r="C15" s="26"/>
      <c r="D15" s="25"/>
      <c r="E15" s="26"/>
      <c r="F15" s="27"/>
      <c r="G15" s="31"/>
    </row>
    <row r="16" ht="14.4" spans="1:7">
      <c r="A16" s="23">
        <v>8</v>
      </c>
      <c r="B16" s="30"/>
      <c r="C16" s="23"/>
      <c r="D16" s="25"/>
      <c r="E16" s="26"/>
      <c r="F16" s="27"/>
      <c r="G16" s="31"/>
    </row>
    <row r="17" ht="14.4" spans="1:7">
      <c r="A17" s="23">
        <v>9</v>
      </c>
      <c r="B17" s="30"/>
      <c r="C17" s="23"/>
      <c r="D17" s="25"/>
      <c r="E17" s="26"/>
      <c r="F17" s="27"/>
      <c r="G17" s="31"/>
    </row>
    <row r="18" ht="14.4" spans="1:7">
      <c r="A18" s="23">
        <v>10</v>
      </c>
      <c r="B18" s="30"/>
      <c r="C18" s="23"/>
      <c r="D18" s="25"/>
      <c r="E18" s="26"/>
      <c r="F18" s="27"/>
      <c r="G18" s="31"/>
    </row>
    <row r="19" ht="14.4" spans="1:7">
      <c r="A19" s="23">
        <v>11</v>
      </c>
      <c r="B19" s="30"/>
      <c r="C19" s="23"/>
      <c r="D19" s="25"/>
      <c r="E19" s="26"/>
      <c r="F19" s="27"/>
      <c r="G19" s="31"/>
    </row>
    <row r="20" ht="30" customHeight="1" spans="1:7">
      <c r="A20" s="23">
        <v>12</v>
      </c>
      <c r="B20" s="30"/>
      <c r="C20" s="23"/>
      <c r="D20" s="25"/>
      <c r="E20" s="26"/>
      <c r="F20" s="27"/>
      <c r="G20" s="31"/>
    </row>
    <row r="21" ht="30" customHeight="1" spans="1:7">
      <c r="A21" s="23">
        <v>13</v>
      </c>
      <c r="B21" s="30"/>
      <c r="C21" s="23"/>
      <c r="D21" s="25"/>
      <c r="E21" s="26"/>
      <c r="F21" s="27"/>
      <c r="G21" s="31"/>
    </row>
    <row r="22" ht="30" customHeight="1" spans="1:7">
      <c r="A22" s="23">
        <v>14</v>
      </c>
      <c r="B22" s="30"/>
      <c r="C22" s="23"/>
      <c r="D22" s="25"/>
      <c r="E22" s="26"/>
      <c r="F22" s="27"/>
      <c r="G22" s="31"/>
    </row>
    <row r="23" ht="30" customHeight="1" spans="1:7">
      <c r="A23" s="23">
        <v>15</v>
      </c>
      <c r="B23" s="30"/>
      <c r="C23" s="23"/>
      <c r="D23" s="25"/>
      <c r="E23" s="26"/>
      <c r="F23" s="27"/>
      <c r="G23" s="31"/>
    </row>
    <row r="24" ht="30" customHeight="1" spans="1:7">
      <c r="A24" s="23">
        <v>16</v>
      </c>
      <c r="B24" s="30"/>
      <c r="C24" s="23"/>
      <c r="D24" s="25"/>
      <c r="E24" s="26"/>
      <c r="F24" s="27"/>
      <c r="G24" s="31"/>
    </row>
    <row r="25" ht="58" customHeight="1" spans="1:7">
      <c r="A25" s="23">
        <v>17</v>
      </c>
      <c r="B25" s="24"/>
      <c r="C25" s="27"/>
      <c r="D25" s="25"/>
      <c r="E25" s="26"/>
      <c r="F25" s="27"/>
      <c r="G25" s="31"/>
    </row>
    <row r="26" ht="14.4" spans="1:7">
      <c r="A26" s="23">
        <v>18</v>
      </c>
      <c r="B26" s="30"/>
      <c r="C26" s="23"/>
      <c r="D26" s="25"/>
      <c r="E26" s="26"/>
      <c r="F26" s="27"/>
      <c r="G26" s="31"/>
    </row>
    <row r="27" ht="14.4" spans="1:7">
      <c r="A27" s="23">
        <v>19</v>
      </c>
      <c r="B27" s="30"/>
      <c r="C27" s="31"/>
      <c r="D27" s="25"/>
      <c r="E27" s="26"/>
      <c r="F27" s="27"/>
      <c r="G27" s="31"/>
    </row>
    <row r="28" ht="14.4" spans="1:7">
      <c r="A28" s="23">
        <v>20</v>
      </c>
      <c r="B28" s="30"/>
      <c r="C28" s="23"/>
      <c r="D28" s="25"/>
      <c r="E28" s="26"/>
      <c r="F28" s="27"/>
      <c r="G28" s="31"/>
    </row>
    <row r="29" ht="14.4" spans="1:7">
      <c r="A29" s="23">
        <v>21</v>
      </c>
      <c r="B29" s="30"/>
      <c r="C29" s="23"/>
      <c r="D29" s="25"/>
      <c r="E29" s="26"/>
      <c r="F29" s="27"/>
      <c r="G29" s="31"/>
    </row>
    <row r="30" ht="14.4" spans="1:7">
      <c r="A30" s="23">
        <v>22</v>
      </c>
      <c r="B30" s="30"/>
      <c r="C30" s="23"/>
      <c r="D30" s="25"/>
      <c r="E30" s="26"/>
      <c r="F30" s="27"/>
      <c r="G30" s="31"/>
    </row>
    <row r="31" ht="14.4" spans="1:7">
      <c r="A31" s="23">
        <v>23</v>
      </c>
      <c r="B31" s="30"/>
      <c r="C31" s="31"/>
      <c r="D31" s="25"/>
      <c r="E31" s="26"/>
      <c r="F31" s="27"/>
      <c r="G31" s="31"/>
    </row>
    <row r="32" ht="14.4" spans="1:7">
      <c r="A32" s="23">
        <v>24</v>
      </c>
      <c r="B32" s="30"/>
      <c r="C32" s="23"/>
      <c r="D32" s="25"/>
      <c r="E32" s="26"/>
      <c r="F32" s="27"/>
      <c r="G32" s="31"/>
    </row>
    <row r="33" ht="14.4" spans="1:7">
      <c r="A33" s="23">
        <v>25</v>
      </c>
      <c r="B33" s="30"/>
      <c r="C33" s="23"/>
      <c r="D33" s="25"/>
      <c r="E33" s="26"/>
      <c r="F33" s="27"/>
      <c r="G33" s="31"/>
    </row>
    <row r="34" ht="14.4" spans="1:7">
      <c r="A34" s="23">
        <v>26</v>
      </c>
      <c r="B34" s="30"/>
      <c r="C34" s="31"/>
      <c r="D34" s="25"/>
      <c r="E34" s="26"/>
      <c r="F34" s="27"/>
      <c r="G34" s="31"/>
    </row>
    <row r="35" ht="14.4" spans="1:7">
      <c r="A35" s="23">
        <v>27</v>
      </c>
      <c r="B35" s="30"/>
      <c r="C35" s="31"/>
      <c r="D35" s="25"/>
      <c r="E35" s="26"/>
      <c r="F35" s="27"/>
      <c r="G35" s="31"/>
    </row>
    <row r="36" ht="14.4" spans="1:7">
      <c r="A36" s="23">
        <v>28</v>
      </c>
      <c r="B36" s="30"/>
      <c r="C36" s="23"/>
      <c r="D36" s="25"/>
      <c r="E36" s="26"/>
      <c r="F36" s="27"/>
      <c r="G36" s="31"/>
    </row>
    <row r="37" ht="14.4" spans="1:7">
      <c r="A37" s="23">
        <v>29</v>
      </c>
      <c r="B37" s="30"/>
      <c r="C37" s="23"/>
      <c r="D37" s="25"/>
      <c r="E37" s="26"/>
      <c r="F37" s="27"/>
      <c r="G37" s="31"/>
    </row>
  </sheetData>
  <mergeCells count="10">
    <mergeCell ref="A1:G1"/>
    <mergeCell ref="A2:C2"/>
    <mergeCell ref="D2:G2"/>
    <mergeCell ref="A3:C3"/>
    <mergeCell ref="D3:G3"/>
    <mergeCell ref="A4:C4"/>
    <mergeCell ref="D4:G4"/>
    <mergeCell ref="A5:G5"/>
    <mergeCell ref="A6:G6"/>
    <mergeCell ref="H9:H13"/>
  </mergeCells>
  <printOptions horizontalCentered="1"/>
  <pageMargins left="0" right="0" top="0.748031496062992" bottom="0.748031496062992" header="0.31496062992126" footer="0.31496062992126"/>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7"/>
  <sheetViews>
    <sheetView workbookViewId="0">
      <selection activeCell="G25" sqref="G25"/>
    </sheetView>
  </sheetViews>
  <sheetFormatPr defaultColWidth="9" defaultRowHeight="13.8" outlineLevelCol="6"/>
  <cols>
    <col min="1" max="1" width="5.12962962962963" style="21" customWidth="1"/>
    <col min="2" max="2" width="24" customWidth="1"/>
    <col min="3" max="3" width="15.25" customWidth="1"/>
    <col min="4" max="4" width="13.6296296296296" customWidth="1"/>
    <col min="5" max="5" width="11.1296296296296" customWidth="1"/>
    <col min="6" max="6" width="16.8796296296296" customWidth="1"/>
    <col min="7" max="7" width="13.7777777777778" customWidth="1"/>
  </cols>
  <sheetData>
    <row r="1" ht="20.4" spans="1:7">
      <c r="A1" s="2" t="s">
        <v>84</v>
      </c>
      <c r="B1" s="2"/>
      <c r="C1" s="2"/>
      <c r="D1" s="2"/>
      <c r="E1" s="2"/>
      <c r="F1" s="2"/>
      <c r="G1" s="2"/>
    </row>
    <row r="2" ht="15.6" spans="1:7">
      <c r="A2" s="3" t="s">
        <v>1</v>
      </c>
      <c r="B2" s="3"/>
      <c r="C2" s="3"/>
      <c r="D2" s="3" t="s">
        <v>2</v>
      </c>
      <c r="E2" s="3"/>
      <c r="F2" s="3"/>
      <c r="G2" s="3"/>
    </row>
    <row r="3" ht="15.6" spans="1:7">
      <c r="A3" s="3" t="s">
        <v>48</v>
      </c>
      <c r="B3" s="3"/>
      <c r="C3" s="3"/>
      <c r="D3" s="4" t="s">
        <v>49</v>
      </c>
      <c r="E3" s="4"/>
      <c r="F3" s="4"/>
      <c r="G3" s="4"/>
    </row>
    <row r="4" ht="15.6" spans="1:7">
      <c r="A4" s="3" t="s">
        <v>5</v>
      </c>
      <c r="B4" s="3"/>
      <c r="C4" s="3"/>
      <c r="D4" s="3" t="s">
        <v>6</v>
      </c>
      <c r="E4" s="3"/>
      <c r="F4" s="3"/>
      <c r="G4" s="3"/>
    </row>
    <row r="5" ht="51" customHeight="1" spans="1:7">
      <c r="A5" s="6" t="s">
        <v>85</v>
      </c>
      <c r="B5" s="6"/>
      <c r="C5" s="6"/>
      <c r="D5" s="6"/>
      <c r="E5" s="6"/>
      <c r="F5" s="6"/>
      <c r="G5" s="6"/>
    </row>
    <row r="6" spans="1:7">
      <c r="A6" s="12"/>
      <c r="B6" s="14"/>
      <c r="C6" s="14"/>
      <c r="D6" s="14"/>
      <c r="E6" s="14"/>
      <c r="F6" s="15" t="s">
        <v>64</v>
      </c>
      <c r="G6" s="15">
        <f>SUM(G8:G17)</f>
        <v>5</v>
      </c>
    </row>
    <row r="7" spans="1:7">
      <c r="A7" s="16" t="s">
        <v>25</v>
      </c>
      <c r="B7" s="16" t="s">
        <v>86</v>
      </c>
      <c r="C7" s="16" t="s">
        <v>87</v>
      </c>
      <c r="D7" s="16" t="s">
        <v>88</v>
      </c>
      <c r="E7" s="16" t="s">
        <v>89</v>
      </c>
      <c r="F7" s="16" t="s">
        <v>90</v>
      </c>
      <c r="G7" s="16" t="s">
        <v>9</v>
      </c>
    </row>
    <row r="8" spans="1:7">
      <c r="A8" s="12">
        <v>1</v>
      </c>
      <c r="B8" s="12" t="s">
        <v>91</v>
      </c>
      <c r="C8" s="12" t="s">
        <v>92</v>
      </c>
      <c r="D8" s="12" t="s">
        <v>93</v>
      </c>
      <c r="E8" s="12" t="s">
        <v>94</v>
      </c>
      <c r="F8" s="12" t="s">
        <v>95</v>
      </c>
      <c r="G8" s="12">
        <v>5</v>
      </c>
    </row>
    <row r="9" spans="1:7">
      <c r="A9" s="12">
        <v>2</v>
      </c>
      <c r="B9" s="12"/>
      <c r="C9" s="12"/>
      <c r="D9" s="12"/>
      <c r="E9" s="12"/>
      <c r="F9" s="12"/>
      <c r="G9" s="12"/>
    </row>
    <row r="10" spans="1:7">
      <c r="A10" s="12">
        <v>3</v>
      </c>
      <c r="B10" s="12"/>
      <c r="C10" s="12"/>
      <c r="D10" s="12"/>
      <c r="E10" s="12"/>
      <c r="F10" s="12"/>
      <c r="G10" s="12"/>
    </row>
    <row r="11" spans="1:7">
      <c r="A11" s="12">
        <v>4</v>
      </c>
      <c r="B11" s="14"/>
      <c r="C11" s="14"/>
      <c r="D11" s="14"/>
      <c r="E11" s="14"/>
      <c r="F11" s="14"/>
      <c r="G11" s="14"/>
    </row>
    <row r="12" spans="1:7">
      <c r="A12" s="12">
        <v>5</v>
      </c>
      <c r="B12" s="12"/>
      <c r="C12" s="12"/>
      <c r="D12" s="12"/>
      <c r="E12" s="12"/>
      <c r="F12" s="12"/>
      <c r="G12" s="12"/>
    </row>
    <row r="13" spans="1:7">
      <c r="A13" s="12">
        <v>6</v>
      </c>
      <c r="B13" s="12"/>
      <c r="C13" s="12"/>
      <c r="D13" s="12"/>
      <c r="E13" s="12"/>
      <c r="F13" s="12"/>
      <c r="G13" s="12"/>
    </row>
    <row r="14" spans="1:7">
      <c r="A14" s="12">
        <v>7</v>
      </c>
      <c r="B14" s="12"/>
      <c r="C14" s="12"/>
      <c r="D14" s="12"/>
      <c r="E14" s="12"/>
      <c r="F14" s="12"/>
      <c r="G14" s="12"/>
    </row>
    <row r="15" spans="1:7">
      <c r="A15" s="12">
        <v>8</v>
      </c>
      <c r="B15" s="12"/>
      <c r="C15" s="12"/>
      <c r="D15" s="12"/>
      <c r="E15" s="12"/>
      <c r="F15" s="12"/>
      <c r="G15" s="12"/>
    </row>
    <row r="16" spans="1:7">
      <c r="A16" s="12">
        <v>9</v>
      </c>
      <c r="B16" s="12"/>
      <c r="C16" s="12"/>
      <c r="D16" s="12"/>
      <c r="E16" s="12"/>
      <c r="F16" s="12"/>
      <c r="G16" s="12"/>
    </row>
    <row r="17" spans="1:7">
      <c r="A17" s="12">
        <v>10</v>
      </c>
      <c r="B17" s="12"/>
      <c r="C17" s="12"/>
      <c r="D17" s="12"/>
      <c r="E17" s="12"/>
      <c r="F17" s="12"/>
      <c r="G17" s="12"/>
    </row>
  </sheetData>
  <mergeCells count="8">
    <mergeCell ref="A1:G1"/>
    <mergeCell ref="A2:C2"/>
    <mergeCell ref="D2:G2"/>
    <mergeCell ref="A3:C3"/>
    <mergeCell ref="D3:G3"/>
    <mergeCell ref="A4:C4"/>
    <mergeCell ref="D4:G4"/>
    <mergeCell ref="A5:G5"/>
  </mergeCells>
  <printOptions horizontalCentered="1"/>
  <pageMargins left="0" right="0" top="0.748031496062992" bottom="0.748031496062992" header="0.31496062992126" footer="0.31496062992126"/>
  <pageSetup paperSize="9" scale="120"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3"/>
  <sheetViews>
    <sheetView topLeftCell="A6" workbookViewId="0">
      <selection activeCell="K18" sqref="K18"/>
    </sheetView>
  </sheetViews>
  <sheetFormatPr defaultColWidth="9" defaultRowHeight="13.8" outlineLevelCol="6"/>
  <cols>
    <col min="1" max="1" width="4.75" customWidth="1"/>
    <col min="2" max="2" width="29.25" style="1" customWidth="1"/>
    <col min="3" max="3" width="17.4444444444444" customWidth="1"/>
    <col min="4" max="4" width="17.75" customWidth="1"/>
    <col min="5" max="5" width="16.75" customWidth="1"/>
    <col min="6" max="6" width="25.75" customWidth="1"/>
    <col min="7" max="7" width="9.87962962962963" customWidth="1"/>
  </cols>
  <sheetData>
    <row r="1" ht="20.4" spans="1:7">
      <c r="A1" s="2" t="s">
        <v>96</v>
      </c>
      <c r="B1" s="2"/>
      <c r="C1" s="2"/>
      <c r="D1" s="2"/>
      <c r="E1" s="2"/>
      <c r="F1" s="2"/>
      <c r="G1" s="2"/>
    </row>
    <row r="2" ht="15.6" spans="1:7">
      <c r="A2" s="3" t="s">
        <v>1</v>
      </c>
      <c r="B2" s="3"/>
      <c r="C2" s="3"/>
      <c r="D2" s="3" t="s">
        <v>2</v>
      </c>
      <c r="E2" s="3"/>
      <c r="F2" s="3"/>
      <c r="G2" s="3"/>
    </row>
    <row r="3" ht="15.6" spans="1:7">
      <c r="A3" s="3" t="s">
        <v>97</v>
      </c>
      <c r="B3" s="3"/>
      <c r="C3" s="3"/>
      <c r="D3" s="4" t="s">
        <v>49</v>
      </c>
      <c r="E3" s="4"/>
      <c r="F3" s="4"/>
      <c r="G3" s="4"/>
    </row>
    <row r="4" ht="15.6" spans="1:7">
      <c r="A4" s="3" t="s">
        <v>5</v>
      </c>
      <c r="B4" s="3"/>
      <c r="C4" s="3"/>
      <c r="D4" s="3" t="s">
        <v>6</v>
      </c>
      <c r="E4" s="3"/>
      <c r="F4" s="3"/>
      <c r="G4" s="3"/>
    </row>
    <row r="5" ht="36" customHeight="1" spans="1:7">
      <c r="A5" s="5" t="s">
        <v>98</v>
      </c>
      <c r="B5" s="6"/>
      <c r="C5" s="6"/>
      <c r="D5" s="6"/>
      <c r="E5" s="6"/>
      <c r="F5" s="6"/>
      <c r="G5" s="6"/>
    </row>
    <row r="6" ht="35" customHeight="1" spans="1:7">
      <c r="A6" s="5" t="s">
        <v>99</v>
      </c>
      <c r="B6" s="6"/>
      <c r="C6" s="6"/>
      <c r="D6" s="6"/>
      <c r="E6" s="6"/>
      <c r="F6" s="6"/>
      <c r="G6" s="6"/>
    </row>
    <row r="7" ht="73" customHeight="1" spans="1:7">
      <c r="A7" s="7" t="s">
        <v>100</v>
      </c>
      <c r="B7" s="8"/>
      <c r="C7" s="8"/>
      <c r="D7" s="8"/>
      <c r="E7" s="8"/>
      <c r="F7" s="8"/>
      <c r="G7" s="9"/>
    </row>
    <row r="8" ht="20" customHeight="1" spans="1:7">
      <c r="A8" s="7" t="s">
        <v>101</v>
      </c>
      <c r="B8" s="8"/>
      <c r="C8" s="8"/>
      <c r="D8" s="8"/>
      <c r="E8" s="8"/>
      <c r="F8" s="8"/>
      <c r="G8" s="9"/>
    </row>
    <row r="9" ht="20" customHeight="1" spans="1:7">
      <c r="A9" s="7" t="s">
        <v>102</v>
      </c>
      <c r="B9" s="8"/>
      <c r="C9" s="8"/>
      <c r="D9" s="8"/>
      <c r="E9" s="8"/>
      <c r="F9" s="8"/>
      <c r="G9" s="9"/>
    </row>
    <row r="10" ht="20" customHeight="1" spans="1:7">
      <c r="A10" s="7" t="s">
        <v>103</v>
      </c>
      <c r="B10" s="10"/>
      <c r="C10" s="10"/>
      <c r="D10" s="10"/>
      <c r="E10" s="10"/>
      <c r="F10" s="10"/>
      <c r="G10" s="11"/>
    </row>
    <row r="11" ht="20" customHeight="1" spans="1:7">
      <c r="A11" s="7" t="s">
        <v>104</v>
      </c>
      <c r="B11" s="10"/>
      <c r="C11" s="10"/>
      <c r="D11" s="10"/>
      <c r="E11" s="10"/>
      <c r="F11" s="10"/>
      <c r="G11" s="11"/>
    </row>
    <row r="12" spans="1:7">
      <c r="A12" s="12"/>
      <c r="B12" s="13"/>
      <c r="C12" s="14"/>
      <c r="D12" s="14"/>
      <c r="E12" s="14"/>
      <c r="F12" s="15" t="s">
        <v>64</v>
      </c>
      <c r="G12" s="15">
        <f>SUM(G14:G23)</f>
        <v>6</v>
      </c>
    </row>
    <row r="13" spans="1:7">
      <c r="A13" s="16" t="s">
        <v>25</v>
      </c>
      <c r="B13" s="17" t="s">
        <v>105</v>
      </c>
      <c r="C13" s="16" t="s">
        <v>106</v>
      </c>
      <c r="D13" s="16" t="s">
        <v>88</v>
      </c>
      <c r="E13" s="16" t="s">
        <v>89</v>
      </c>
      <c r="F13" s="16" t="s">
        <v>107</v>
      </c>
      <c r="G13" s="16" t="s">
        <v>9</v>
      </c>
    </row>
    <row r="14" ht="29" customHeight="1" spans="1:7">
      <c r="A14" s="12">
        <v>1</v>
      </c>
      <c r="B14" s="5" t="s">
        <v>108</v>
      </c>
      <c r="C14" s="12"/>
      <c r="D14" s="12"/>
      <c r="E14" s="12"/>
      <c r="F14" s="12"/>
      <c r="G14" s="12">
        <v>4</v>
      </c>
    </row>
    <row r="15" ht="43" customHeight="1" spans="1:7">
      <c r="A15" s="12">
        <v>2</v>
      </c>
      <c r="B15" s="5"/>
      <c r="C15" s="12"/>
      <c r="D15" s="12"/>
      <c r="E15" s="12"/>
      <c r="F15" s="12"/>
      <c r="G15" s="12"/>
    </row>
    <row r="16" ht="65" customHeight="1" spans="1:7">
      <c r="A16" s="12">
        <v>3</v>
      </c>
      <c r="B16" s="6"/>
      <c r="C16" s="12"/>
      <c r="D16" s="12"/>
      <c r="E16" s="12"/>
      <c r="F16" s="12"/>
      <c r="G16" s="12"/>
    </row>
    <row r="17" ht="67" customHeight="1" spans="1:7">
      <c r="A17" s="12">
        <v>4</v>
      </c>
      <c r="B17" s="6"/>
      <c r="C17" s="12"/>
      <c r="D17" s="12"/>
      <c r="E17" s="12"/>
      <c r="F17" s="12"/>
      <c r="G17" s="12"/>
    </row>
    <row r="18" ht="49" customHeight="1" spans="1:7">
      <c r="A18" s="12">
        <v>5</v>
      </c>
      <c r="B18" s="6"/>
      <c r="C18" s="12"/>
      <c r="D18" s="18"/>
      <c r="E18" s="12"/>
      <c r="F18" s="12"/>
      <c r="G18" s="12"/>
    </row>
    <row r="19" ht="20" customHeight="1" spans="1:7">
      <c r="A19" s="12">
        <v>6</v>
      </c>
      <c r="B19" s="12" t="s">
        <v>109</v>
      </c>
      <c r="C19" s="12" t="s">
        <v>110</v>
      </c>
      <c r="D19" s="12" t="s">
        <v>111</v>
      </c>
      <c r="E19" s="12" t="s">
        <v>94</v>
      </c>
      <c r="F19" s="12" t="s">
        <v>112</v>
      </c>
      <c r="G19" s="12">
        <v>2</v>
      </c>
    </row>
    <row r="20" ht="20" customHeight="1" spans="1:7">
      <c r="A20" s="12">
        <v>7</v>
      </c>
      <c r="B20" s="18"/>
      <c r="C20" s="19"/>
      <c r="D20" s="19"/>
      <c r="E20" s="19"/>
      <c r="F20" s="19"/>
      <c r="G20" s="12"/>
    </row>
    <row r="21" ht="20" customHeight="1" spans="1:7">
      <c r="A21" s="12">
        <v>8</v>
      </c>
      <c r="B21" s="20"/>
      <c r="C21" s="12"/>
      <c r="D21" s="12"/>
      <c r="E21" s="12"/>
      <c r="F21" s="12"/>
      <c r="G21" s="12"/>
    </row>
    <row r="22" ht="20" customHeight="1" spans="1:7">
      <c r="A22" s="12">
        <v>9</v>
      </c>
      <c r="B22" s="20"/>
      <c r="C22" s="12"/>
      <c r="D22" s="12"/>
      <c r="E22" s="12"/>
      <c r="F22" s="12"/>
      <c r="G22" s="12"/>
    </row>
    <row r="23" ht="20" customHeight="1" spans="1:7">
      <c r="A23" s="12">
        <v>10</v>
      </c>
      <c r="B23" s="20"/>
      <c r="C23" s="12"/>
      <c r="D23" s="12"/>
      <c r="E23" s="12"/>
      <c r="F23" s="12"/>
      <c r="G23" s="12"/>
    </row>
  </sheetData>
  <mergeCells count="14">
    <mergeCell ref="A1:G1"/>
    <mergeCell ref="A2:C2"/>
    <mergeCell ref="D2:G2"/>
    <mergeCell ref="A3:C3"/>
    <mergeCell ref="D3:G3"/>
    <mergeCell ref="A4:C4"/>
    <mergeCell ref="D4:G4"/>
    <mergeCell ref="A5:G5"/>
    <mergeCell ref="A6:G6"/>
    <mergeCell ref="A7:G7"/>
    <mergeCell ref="A8:G8"/>
    <mergeCell ref="A9:G9"/>
    <mergeCell ref="A10:G10"/>
    <mergeCell ref="A11:G11"/>
  </mergeCells>
  <printOptions horizontalCentered="1"/>
  <pageMargins left="0.708661417322835" right="0.708661417322835" top="0.748031496062992" bottom="0.748031496062992" header="0.31496062992126" footer="0.31496062992126"/>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7</vt:i4>
      </vt:variant>
    </vt:vector>
  </HeadingPairs>
  <TitlesOfParts>
    <vt:vector size="7" baseType="lpstr">
      <vt:lpstr>基本情况</vt:lpstr>
      <vt:lpstr>课程成绩核算表</vt:lpstr>
      <vt:lpstr>其他项目核算表</vt:lpstr>
      <vt:lpstr>科研成绩核算表</vt:lpstr>
      <vt:lpstr>学术报告及会议核算表</vt:lpstr>
      <vt:lpstr>其他活动核算表</vt:lpstr>
      <vt:lpstr>项目成绩核算表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Mars</dc:creator>
  <cp:lastModifiedBy>我很好不吵不闹不炫耀</cp:lastModifiedBy>
  <dcterms:created xsi:type="dcterms:W3CDTF">2015-06-05T18:19:00Z</dcterms:created>
  <cp:lastPrinted>2022-09-20T06:16:00Z</cp:lastPrinted>
  <dcterms:modified xsi:type="dcterms:W3CDTF">2023-09-05T02:37:34Z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1757B06487924E758E26B861500F7CF0</vt:lpwstr>
  </property>
  <property fmtid="{D5CDD505-2E9C-101B-9397-08002B2CF9AE}" pid="3" name="KSOProductBuildVer">
    <vt:lpwstr>2052-11.1.0.14309</vt:lpwstr>
  </property>
</Properties>
</file>